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юджет 2025\"/>
    </mc:Choice>
  </mc:AlternateContent>
  <bookViews>
    <workbookView xWindow="0" yWindow="0" windowWidth="28800" windowHeight="13725"/>
  </bookViews>
  <sheets>
    <sheet name="Приложение 4" sheetId="2" r:id="rId1"/>
  </sheets>
  <calcPr calcId="152511"/>
</workbook>
</file>

<file path=xl/calcChain.xml><?xml version="1.0" encoding="utf-8"?>
<calcChain xmlns="http://schemas.openxmlformats.org/spreadsheetml/2006/main">
  <c r="O24" i="2" l="1"/>
  <c r="K24" i="2"/>
  <c r="P25" i="2"/>
  <c r="P24" i="2" s="1"/>
  <c r="O25" i="2"/>
  <c r="N25" i="2"/>
  <c r="N24" i="2" s="1"/>
  <c r="M25" i="2"/>
  <c r="M24" i="2" s="1"/>
  <c r="L25" i="2"/>
  <c r="L24" i="2" s="1"/>
  <c r="K25" i="2"/>
  <c r="P41" i="2" l="1"/>
  <c r="P40" i="2" s="1"/>
  <c r="O41" i="2"/>
  <c r="O40" i="2" s="1"/>
  <c r="N41" i="2"/>
  <c r="N40" i="2" s="1"/>
  <c r="M41" i="2"/>
  <c r="M40" i="2" s="1"/>
  <c r="L41" i="2"/>
  <c r="L40" i="2" s="1"/>
  <c r="K41" i="2"/>
  <c r="K40" i="2" s="1"/>
  <c r="L28" i="2" l="1"/>
  <c r="L27" i="2" s="1"/>
  <c r="M28" i="2"/>
  <c r="M27" i="2" s="1"/>
  <c r="N28" i="2"/>
  <c r="N27" i="2" s="1"/>
  <c r="O28" i="2"/>
  <c r="O27" i="2" s="1"/>
  <c r="P28" i="2"/>
  <c r="P27" i="2" s="1"/>
  <c r="K28" i="2"/>
  <c r="K27" i="2" s="1"/>
  <c r="L31" i="2"/>
  <c r="L30" i="2" s="1"/>
  <c r="M31" i="2"/>
  <c r="M30" i="2" s="1"/>
  <c r="N31" i="2"/>
  <c r="N30" i="2" s="1"/>
  <c r="O31" i="2"/>
  <c r="O30" i="2" s="1"/>
  <c r="P31" i="2"/>
  <c r="P30" i="2" s="1"/>
  <c r="L34" i="2"/>
  <c r="M34" i="2"/>
  <c r="N34" i="2"/>
  <c r="O34" i="2"/>
  <c r="O33" i="2" s="1"/>
  <c r="P34" i="2"/>
  <c r="K34" i="2"/>
  <c r="K36" i="2"/>
  <c r="K38" i="2"/>
  <c r="L45" i="2"/>
  <c r="L44" i="2" s="1"/>
  <c r="M45" i="2"/>
  <c r="M44" i="2" s="1"/>
  <c r="N45" i="2"/>
  <c r="N44" i="2" s="1"/>
  <c r="O45" i="2"/>
  <c r="O44" i="2" s="1"/>
  <c r="P45" i="2"/>
  <c r="P44" i="2" s="1"/>
  <c r="L46" i="2"/>
  <c r="M46" i="2"/>
  <c r="N46" i="2"/>
  <c r="O46" i="2"/>
  <c r="P46" i="2"/>
  <c r="L51" i="2"/>
  <c r="L50" i="2" s="1"/>
  <c r="M51" i="2"/>
  <c r="M50" i="2" s="1"/>
  <c r="N51" i="2"/>
  <c r="N50" i="2" s="1"/>
  <c r="O51" i="2"/>
  <c r="O50" i="2" s="1"/>
  <c r="P51" i="2"/>
  <c r="P50" i="2" s="1"/>
  <c r="L54" i="2"/>
  <c r="L53" i="2" s="1"/>
  <c r="M54" i="2"/>
  <c r="M53" i="2" s="1"/>
  <c r="N54" i="2"/>
  <c r="N53" i="2" s="1"/>
  <c r="O54" i="2"/>
  <c r="O53" i="2" s="1"/>
  <c r="P54" i="2"/>
  <c r="P53" i="2" s="1"/>
  <c r="K54" i="2"/>
  <c r="K53" i="2" s="1"/>
  <c r="L58" i="2"/>
  <c r="L57" i="2" s="1"/>
  <c r="M58" i="2"/>
  <c r="M57" i="2" s="1"/>
  <c r="N58" i="2"/>
  <c r="N57" i="2" s="1"/>
  <c r="O58" i="2"/>
  <c r="O57" i="2" s="1"/>
  <c r="P58" i="2"/>
  <c r="P57" i="2" s="1"/>
  <c r="K58" i="2"/>
  <c r="K57" i="2" s="1"/>
  <c r="L61" i="2"/>
  <c r="M61" i="2"/>
  <c r="N61" i="2"/>
  <c r="O61" i="2"/>
  <c r="P61" i="2"/>
  <c r="K61" i="2"/>
  <c r="L63" i="2"/>
  <c r="M63" i="2"/>
  <c r="N63" i="2"/>
  <c r="O63" i="2"/>
  <c r="P63" i="2"/>
  <c r="K63" i="2"/>
  <c r="L66" i="2"/>
  <c r="L65" i="2" s="1"/>
  <c r="M66" i="2"/>
  <c r="M65" i="2" s="1"/>
  <c r="N66" i="2"/>
  <c r="N65" i="2" s="1"/>
  <c r="O66" i="2"/>
  <c r="O65" i="2" s="1"/>
  <c r="P66" i="2"/>
  <c r="P65" i="2" s="1"/>
  <c r="L71" i="2"/>
  <c r="M71" i="2"/>
  <c r="N71" i="2"/>
  <c r="O71" i="2"/>
  <c r="P71" i="2"/>
  <c r="L73" i="2"/>
  <c r="M73" i="2"/>
  <c r="N73" i="2"/>
  <c r="O73" i="2"/>
  <c r="P73" i="2"/>
  <c r="L78" i="2"/>
  <c r="L77" i="2" s="1"/>
  <c r="L76" i="2" s="1"/>
  <c r="L75" i="2" s="1"/>
  <c r="M78" i="2"/>
  <c r="M77" i="2" s="1"/>
  <c r="M76" i="2" s="1"/>
  <c r="M75" i="2" s="1"/>
  <c r="N78" i="2"/>
  <c r="N77" i="2" s="1"/>
  <c r="N76" i="2" s="1"/>
  <c r="N75" i="2" s="1"/>
  <c r="O78" i="2"/>
  <c r="O77" i="2" s="1"/>
  <c r="O76" i="2" s="1"/>
  <c r="O75" i="2" s="1"/>
  <c r="P78" i="2"/>
  <c r="P77" i="2" s="1"/>
  <c r="P76" i="2" s="1"/>
  <c r="P75" i="2" s="1"/>
  <c r="L22" i="2"/>
  <c r="L21" i="2" s="1"/>
  <c r="M22" i="2"/>
  <c r="M21" i="2" s="1"/>
  <c r="N22" i="2"/>
  <c r="N21" i="2" s="1"/>
  <c r="O22" i="2"/>
  <c r="O21" i="2" s="1"/>
  <c r="P22" i="2"/>
  <c r="P21" i="2" s="1"/>
  <c r="K22" i="2"/>
  <c r="K21" i="2" s="1"/>
  <c r="K31" i="2"/>
  <c r="L36" i="2"/>
  <c r="M36" i="2"/>
  <c r="N36" i="2"/>
  <c r="O36" i="2"/>
  <c r="P36" i="2"/>
  <c r="L38" i="2"/>
  <c r="M38" i="2"/>
  <c r="N38" i="2"/>
  <c r="O38" i="2"/>
  <c r="P38" i="2"/>
  <c r="K78" i="2"/>
  <c r="K77" i="2" s="1"/>
  <c r="K76" i="2" s="1"/>
  <c r="K75" i="2" s="1"/>
  <c r="N33" i="2" l="1"/>
  <c r="M33" i="2"/>
  <c r="L33" i="2"/>
  <c r="K33" i="2"/>
  <c r="L20" i="2"/>
  <c r="N20" i="2"/>
  <c r="N70" i="2"/>
  <c r="P33" i="2"/>
  <c r="P20" i="2" s="1"/>
  <c r="L70" i="2"/>
  <c r="L69" i="2" s="1"/>
  <c r="M49" i="2"/>
  <c r="K60" i="2"/>
  <c r="K56" i="2" s="1"/>
  <c r="M70" i="2"/>
  <c r="M69" i="2" s="1"/>
  <c r="M60" i="2"/>
  <c r="M56" i="2" s="1"/>
  <c r="O60" i="2"/>
  <c r="O56" i="2" s="1"/>
  <c r="P70" i="2"/>
  <c r="O20" i="2"/>
  <c r="N60" i="2"/>
  <c r="N56" i="2" s="1"/>
  <c r="L49" i="2"/>
  <c r="O49" i="2"/>
  <c r="M43" i="2"/>
  <c r="O70" i="2"/>
  <c r="L60" i="2"/>
  <c r="L56" i="2" s="1"/>
  <c r="P43" i="2"/>
  <c r="P49" i="2"/>
  <c r="M20" i="2"/>
  <c r="P60" i="2"/>
  <c r="P56" i="2" s="1"/>
  <c r="L43" i="2"/>
  <c r="N43" i="2"/>
  <c r="N49" i="2"/>
  <c r="O43" i="2"/>
  <c r="K45" i="2"/>
  <c r="K44" i="2" s="1"/>
  <c r="K46" i="2"/>
  <c r="K66" i="2"/>
  <c r="K65" i="2" s="1"/>
  <c r="K73" i="2"/>
  <c r="K51" i="2"/>
  <c r="K50" i="2" s="1"/>
  <c r="K49" i="2" s="1"/>
  <c r="K71" i="2"/>
  <c r="K30" i="2"/>
  <c r="K20" i="2" s="1"/>
  <c r="K48" i="2" l="1"/>
  <c r="L48" i="2"/>
  <c r="O69" i="2"/>
  <c r="O68" i="2" s="1"/>
  <c r="P69" i="2"/>
  <c r="P68" i="2" s="1"/>
  <c r="N69" i="2"/>
  <c r="N68" i="2" s="1"/>
  <c r="M68" i="2"/>
  <c r="L68" i="2"/>
  <c r="K19" i="2"/>
  <c r="L19" i="2"/>
  <c r="M48" i="2"/>
  <c r="O48" i="2"/>
  <c r="K70" i="2"/>
  <c r="K43" i="2"/>
  <c r="N48" i="2"/>
  <c r="P48" i="2"/>
  <c r="O19" i="2"/>
  <c r="P19" i="2"/>
  <c r="N19" i="2"/>
  <c r="M19" i="2"/>
  <c r="N18" i="2" l="1"/>
  <c r="K69" i="2"/>
  <c r="K68" i="2" s="1"/>
  <c r="K18" i="2" s="1"/>
  <c r="K80" i="2" s="1"/>
  <c r="O18" i="2"/>
  <c r="L18" i="2"/>
  <c r="M18" i="2"/>
  <c r="M80" i="2" s="1"/>
  <c r="P18" i="2"/>
  <c r="N80" i="2" l="1"/>
  <c r="P80" i="2"/>
  <c r="O80" i="2"/>
  <c r="L80" i="2"/>
</calcChain>
</file>

<file path=xl/sharedStrings.xml><?xml version="1.0" encoding="utf-8"?>
<sst xmlns="http://schemas.openxmlformats.org/spreadsheetml/2006/main" count="423" uniqueCount="78">
  <si>
    <t>01</t>
  </si>
  <si>
    <t/>
  </si>
  <si>
    <t>Иные закупки товаров, работ и услуг для обеспечения государственных (муниципальных) нужд</t>
  </si>
  <si>
    <t>00</t>
  </si>
  <si>
    <t>0</t>
  </si>
  <si>
    <t>1</t>
  </si>
  <si>
    <t>Резервные средства</t>
  </si>
  <si>
    <t>Вид расходов</t>
  </si>
  <si>
    <t>Целевая статья</t>
  </si>
  <si>
    <t>№ п/п</t>
  </si>
  <si>
    <t>группам и подгруппам видов расходов классификации расходов бюджетов</t>
  </si>
  <si>
    <t>(муниципальным программам и непрограммным направлениям деятельности),</t>
  </si>
  <si>
    <t>РАСПРЕДЕЛЕНИЕ</t>
  </si>
  <si>
    <t>0000</t>
  </si>
  <si>
    <t>Резервный фонд администрации сельского поселения</t>
  </si>
  <si>
    <t>Руковоство и управление в сфере установленных функций муниципальных органов Омской области</t>
  </si>
  <si>
    <t>Реализация прочих мероприятий</t>
  </si>
  <si>
    <t>Мероприятия в сфере жилищно-коммунального хозяйства</t>
  </si>
  <si>
    <t>Уличное освещение</t>
  </si>
  <si>
    <t>Иные закупка товаров, работ и услуг для обеспечения государственных (муниципальных) нужд</t>
  </si>
  <si>
    <t>В С Е Г О    Р А С Х О Д О В</t>
  </si>
  <si>
    <t>2997</t>
  </si>
  <si>
    <t>2998</t>
  </si>
  <si>
    <t>2999</t>
  </si>
  <si>
    <t>2001</t>
  </si>
  <si>
    <t>Уплата налогов, сборов и иных платежей</t>
  </si>
  <si>
    <t>Дорожная деятельность</t>
  </si>
  <si>
    <t>бюджетных ассигнований местного бюджета по целевым статьям</t>
  </si>
  <si>
    <t>Коды классификации расходов местного бюджета</t>
  </si>
  <si>
    <t>Наименование кодов классификации расходов местного бюджета</t>
  </si>
  <si>
    <t>Администрация Рагозинского сельского поселения</t>
  </si>
  <si>
    <t>Обеспечение эффективного осуществления своих полномочий  администрацией Рагозинского сельского поселения</t>
  </si>
  <si>
    <t>18</t>
  </si>
  <si>
    <t>Иные бюджетные ассигнования</t>
  </si>
  <si>
    <t>Сумма, рублей</t>
  </si>
  <si>
    <t>03</t>
  </si>
  <si>
    <t>Осуществление мероприятий в сфере жилищно-коммунального хозяйства</t>
  </si>
  <si>
    <t>Закупка товаров, работ и услуг для обеспечения государственных (муниципальных) нужд</t>
  </si>
  <si>
    <t>Закупка товаров, работ и услуг для обеспечения  государственных (муниципальных) нужд</t>
  </si>
  <si>
    <t>Закупка товаров, работ и услуг для  обеспечения государственных (муниципальных) нужд</t>
  </si>
  <si>
    <t>Всего</t>
  </si>
  <si>
    <t>в том числе за счет поступлений целевого характера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</si>
  <si>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</si>
  <si>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</si>
  <si>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первичных мер пожарной безопасности</t>
  </si>
  <si>
    <t>Подпрограмма Рагозинского сельского поселения Седельниковского муниципального района Омской области «Развитие жилищно-коммунального хозяйства в Рагозинском сельском поселении Седельниковского муниципального района Омской области»</t>
  </si>
  <si>
    <t>Подпрограмма Рагозинского сельского поселения Седельниковского муниципального района Омской области «Обеспечение первичных мер пожарной безопасности в Рагозинском сельском поселении Седельниковского муниципального района Омской области»</t>
  </si>
  <si>
    <t>Подпрограмма Рагозинского сельского поселения Седельниковского муниципального района Омской области "Модернизация и развитие автомобильных дорог, обеспечение безопасности дорожного движения в Рагозинском сельском поселении Седельниковского муниципального района Омской области"</t>
  </si>
  <si>
    <t xml:space="preserve">Подпрограмма Рагозинского сельского поселения Седельниковского муниципального района Омской области "Обеспечение эффективного муниципального управления, управления общественными финансами и имуществом  Рагозинского сельского поселения Седельниковского муниципального района Омской области " </t>
  </si>
  <si>
    <t>Муниципальная программа Рагозинского сельского поселения Седельниковского муниципального района Омской области "Развитие местного самоуправления и решение вопросов местного значения в Рагозинском сельском поселении Сдельниковского муниципального района Омской области "</t>
  </si>
  <si>
    <t>Приложение № 4</t>
  </si>
  <si>
    <t>1883</t>
  </si>
  <si>
    <t>1884</t>
  </si>
  <si>
    <t>1882</t>
  </si>
  <si>
    <t>1881</t>
  </si>
  <si>
    <t>Реализация переданных полномочий из бюджета муниципального района на осуществление мероприятий в сфере градостроительной деятельности</t>
  </si>
  <si>
    <t>Реализация переданных полномочий из бюджета муниципального района на осуществление мероприятий в сфере жилищного хозяйства</t>
  </si>
  <si>
    <t>Реализация переданных полномочий из бюджета муниципального района на осуществление мероприятий в сфере коммунального хозяйства</t>
  </si>
  <si>
    <t>Реализация переданных полномочий из бюджета муниципального района на осуществление мероприятий по организации деятельности по накоплению, сбору и транспортировке твердых коммунальных отходов</t>
  </si>
  <si>
    <t>2025 год</t>
  </si>
  <si>
    <t>Мероприятия по содержанию клубов, домов культуры</t>
  </si>
  <si>
    <t>Подпрограмма  Рагозинского сельского поселения Седельниковского муниципального района Омской области "Развитие культуры  в Рагозинском сельском поселении Седельниковского муниципального района Омской области»</t>
  </si>
  <si>
    <t>Мероприятия в сфере культуры и кинематографии</t>
  </si>
  <si>
    <t>2026 год</t>
  </si>
  <si>
    <t>Социальное обеспечение и иные выплаты населению</t>
  </si>
  <si>
    <t>Доплата к страховой пенсии (пенсии за выслугу лет) лицу, замещавшую муниципальную должность главы сельского поселения</t>
  </si>
  <si>
    <t>2007</t>
  </si>
  <si>
    <t>Осуществление первичного воинского учета  органами местного самоуправления поселений, муниципальных и городских округов</t>
  </si>
  <si>
    <t>5118</t>
  </si>
  <si>
    <t>2</t>
  </si>
  <si>
    <t xml:space="preserve">на 2025 год и на плановый период 2026 и 2027 годов </t>
  </si>
  <si>
    <t>2027 год</t>
  </si>
  <si>
    <t>2004</t>
  </si>
  <si>
    <t>Доплата к пенсиям муниципальных служащих</t>
  </si>
  <si>
    <t>Социальные выплаты гражданам, кроме публичных нормативных социальных выплат</t>
  </si>
  <si>
    <t>9Д00</t>
  </si>
  <si>
    <t>Ремонт и содержание автомобильных дорог общего пользования и искусственных дорожных сооружений на них</t>
  </si>
  <si>
    <t xml:space="preserve">к 2 чтению решения Совета Рагозинского сельского поселения Седельниковского муниципального района Омской области "О бюджете Рагозинского сельского поселения Седельниковского муниципального района Омской области  на 2025 год и на плановый период 2026 и 2027 годов"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</si>
</sst>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3" fillId="0" borderId="0" xfId="1" applyFont="1"/>
    <xf numFmtId="0" fontId="3" fillId="0" borderId="0" xfId="1" applyNumberFormat="1" applyFont="1" applyProtection="1">
      <protection hidden="1"/>
    </xf>
    <xf numFmtId="0" fontId="3" fillId="0" borderId="0" xfId="1" applyNumberFormat="1" applyFont="1" applyFill="1" applyAlignment="1" applyProtection="1">
      <alignment horizontal="center" vertical="center"/>
      <protection hidden="1"/>
    </xf>
    <xf numFmtId="0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9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NumberFormat="1" applyFont="1" applyFill="1" applyBorder="1" applyAlignment="1" applyProtection="1">
      <alignment horizontal="left" vertical="center"/>
      <protection hidden="1"/>
    </xf>
    <xf numFmtId="0" fontId="3" fillId="0" borderId="2" xfId="1" applyNumberFormat="1" applyFont="1" applyFill="1" applyBorder="1" applyAlignment="1" applyProtection="1">
      <alignment horizontal="right" vertic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7" xfId="1" applyNumberFormat="1" applyFont="1" applyFill="1" applyBorder="1" applyAlignment="1" applyProtection="1">
      <alignment horizontal="left" vertical="center"/>
      <protection hidden="1"/>
    </xf>
    <xf numFmtId="0" fontId="3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NumberFormat="1" applyFont="1" applyFill="1" applyBorder="1" applyAlignment="1" applyProtection="1">
      <alignment horizontal="left" vertical="center"/>
      <protection hidden="1"/>
    </xf>
    <xf numFmtId="0" fontId="3" fillId="0" borderId="0" xfId="1" applyNumberFormat="1" applyFont="1" applyFill="1" applyAlignment="1" applyProtection="1">
      <alignment horizontal="left" vertical="center"/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center"/>
      <protection hidden="1"/>
    </xf>
    <xf numFmtId="0" fontId="3" fillId="2" borderId="3" xfId="1" applyNumberFormat="1" applyFont="1" applyFill="1" applyBorder="1" applyAlignment="1" applyProtection="1">
      <alignment horizontal="center" vertical="center"/>
      <protection hidden="1"/>
    </xf>
    <xf numFmtId="0" fontId="3" fillId="2" borderId="7" xfId="1" applyNumberFormat="1" applyFont="1" applyFill="1" applyBorder="1" applyAlignment="1" applyProtection="1">
      <alignment horizontal="left" vertical="center"/>
      <protection hidden="1"/>
    </xf>
    <xf numFmtId="0" fontId="3" fillId="2" borderId="0" xfId="1" applyFont="1" applyFill="1"/>
    <xf numFmtId="0" fontId="3" fillId="2" borderId="3" xfId="1" applyNumberFormat="1" applyFont="1" applyFill="1" applyBorder="1" applyAlignment="1" applyProtection="1">
      <alignment horizontal="left" vertical="center"/>
      <protection hidden="1"/>
    </xf>
    <xf numFmtId="0" fontId="3" fillId="2" borderId="0" xfId="1" applyNumberFormat="1" applyFont="1" applyFill="1" applyAlignment="1" applyProtection="1">
      <alignment horizontal="center" vertical="center"/>
      <protection hidden="1"/>
    </xf>
    <xf numFmtId="0" fontId="3" fillId="2" borderId="0" xfId="1" applyNumberFormat="1" applyFont="1" applyFill="1" applyAlignment="1" applyProtection="1">
      <alignment horizontal="left" vertical="center"/>
      <protection hidden="1"/>
    </xf>
    <xf numFmtId="0" fontId="3" fillId="0" borderId="0" xfId="1" applyNumberFormat="1" applyFont="1" applyFill="1" applyBorder="1" applyAlignment="1" applyProtection="1">
      <alignment horizontal="right" vertical="center"/>
      <protection hidden="1"/>
    </xf>
    <xf numFmtId="0" fontId="3" fillId="0" borderId="9" xfId="1" applyNumberFormat="1" applyFont="1" applyFill="1" applyBorder="1" applyAlignment="1" applyProtection="1">
      <alignment horizontal="right" vertical="center"/>
      <protection hidden="1"/>
    </xf>
    <xf numFmtId="0" fontId="5" fillId="0" borderId="0" xfId="0" applyFont="1" applyAlignment="1"/>
    <xf numFmtId="0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4" fontId="3" fillId="0" borderId="1" xfId="1" applyNumberFormat="1" applyFont="1" applyFill="1" applyBorder="1" applyAlignment="1" applyProtection="1">
      <alignment horizontal="center" vertical="center"/>
      <protection hidden="1"/>
    </xf>
    <xf numFmtId="4" fontId="3" fillId="0" borderId="1" xfId="1" applyNumberFormat="1" applyFont="1" applyBorder="1" applyAlignment="1">
      <alignment horizontal="center" vertical="center"/>
    </xf>
    <xf numFmtId="4" fontId="3" fillId="2" borderId="1" xfId="1" applyNumberFormat="1" applyFont="1" applyFill="1" applyBorder="1" applyAlignment="1" applyProtection="1">
      <alignment horizontal="center" vertical="center"/>
      <protection hidden="1"/>
    </xf>
    <xf numFmtId="4" fontId="3" fillId="2" borderId="1" xfId="1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 applyProtection="1">
      <alignment horizontal="right" vertical="center"/>
      <protection hidden="1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  <protection hidden="1"/>
    </xf>
    <xf numFmtId="49" fontId="4" fillId="2" borderId="2" xfId="0" applyNumberFormat="1" applyFont="1" applyFill="1" applyBorder="1" applyAlignment="1">
      <alignment vertical="top" wrapText="1"/>
    </xf>
    <xf numFmtId="0" fontId="3" fillId="2" borderId="3" xfId="1" applyNumberFormat="1" applyFont="1" applyFill="1" applyBorder="1" applyAlignment="1" applyProtection="1">
      <alignment horizontal="right" vertical="center"/>
      <protection hidden="1"/>
    </xf>
    <xf numFmtId="0" fontId="3" fillId="2" borderId="0" xfId="1" applyNumberFormat="1" applyFont="1" applyFill="1" applyBorder="1" applyAlignment="1" applyProtection="1">
      <alignment horizontal="right" vertical="center"/>
      <protection hidden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5" fillId="0" borderId="0" xfId="1" applyNumberFormat="1" applyFont="1" applyFill="1" applyAlignment="1" applyProtection="1">
      <alignment wrapText="1"/>
      <protection hidden="1"/>
    </xf>
    <xf numFmtId="49" fontId="3" fillId="0" borderId="2" xfId="0" applyNumberFormat="1" applyFont="1" applyFill="1" applyBorder="1" applyAlignment="1">
      <alignment horizontal="left" vertical="top" wrapText="1"/>
    </xf>
    <xf numFmtId="0" fontId="3" fillId="0" borderId="8" xfId="1" applyFont="1" applyBorder="1" applyAlignment="1" applyProtection="1">
      <alignment horizontal="center"/>
      <protection hidden="1"/>
    </xf>
    <xf numFmtId="0" fontId="3" fillId="0" borderId="8" xfId="1" applyFont="1" applyBorder="1" applyAlignment="1">
      <alignment horizontal="center"/>
    </xf>
    <xf numFmtId="164" fontId="3" fillId="0" borderId="3" xfId="1" applyNumberFormat="1" applyFont="1" applyFill="1" applyBorder="1" applyAlignment="1" applyProtection="1">
      <alignment horizontal="right" vertical="center"/>
      <protection hidden="1"/>
    </xf>
    <xf numFmtId="0" fontId="3" fillId="0" borderId="3" xfId="1" applyFont="1" applyBorder="1" applyProtection="1">
      <protection hidden="1"/>
    </xf>
    <xf numFmtId="0" fontId="3" fillId="0" borderId="3" xfId="1" applyFont="1" applyBorder="1"/>
    <xf numFmtId="0" fontId="3" fillId="0" borderId="7" xfId="1" applyFont="1" applyBorder="1"/>
    <xf numFmtId="0" fontId="3" fillId="0" borderId="6" xfId="1" applyNumberFormat="1" applyFont="1" applyFill="1" applyBorder="1" applyAlignment="1" applyProtection="1">
      <alignment horizontal="right" vertical="center"/>
      <protection hidden="1"/>
    </xf>
    <xf numFmtId="0" fontId="3" fillId="0" borderId="6" xfId="1" applyNumberFormat="1" applyFont="1" applyFill="1" applyBorder="1" applyAlignment="1" applyProtection="1">
      <alignment horizontal="left" vertical="center"/>
      <protection hidden="1"/>
    </xf>
    <xf numFmtId="0" fontId="3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>
      <alignment vertical="top" wrapText="1"/>
    </xf>
    <xf numFmtId="49" fontId="4" fillId="0" borderId="2" xfId="0" applyNumberFormat="1" applyFont="1" applyBorder="1" applyAlignment="1">
      <alignment vertical="top" wrapText="1"/>
    </xf>
    <xf numFmtId="49" fontId="4" fillId="0" borderId="2" xfId="0" applyNumberFormat="1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4" fillId="0" borderId="2" xfId="0" applyNumberFormat="1" applyFont="1" applyBorder="1" applyAlignment="1" applyProtection="1">
      <alignment vertical="top" wrapText="1"/>
      <protection locked="0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Protection="1">
      <protection hidden="1"/>
    </xf>
    <xf numFmtId="0" fontId="3" fillId="0" borderId="2" xfId="0" applyFont="1" applyFill="1" applyBorder="1" applyAlignment="1">
      <alignment vertical="top" wrapText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2" borderId="1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3" fillId="2" borderId="7" xfId="1" applyNumberFormat="1" applyFont="1" applyFill="1" applyBorder="1" applyAlignment="1" applyProtection="1">
      <alignment horizontal="center" vertical="center"/>
      <protection hidden="1"/>
    </xf>
    <xf numFmtId="0" fontId="3" fillId="2" borderId="2" xfId="1" applyNumberFormat="1" applyFont="1" applyFill="1" applyBorder="1" applyAlignment="1" applyProtection="1">
      <alignment horizontal="right" vertic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>
      <alignment vertical="center"/>
    </xf>
    <xf numFmtId="0" fontId="6" fillId="0" borderId="0" xfId="0" applyFont="1"/>
    <xf numFmtId="0" fontId="3" fillId="0" borderId="0" xfId="1" applyNumberFormat="1" applyFont="1" applyFill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showGridLines="0" tabSelected="1" view="pageBreakPreview" zoomScale="130" zoomScaleSheetLayoutView="130" workbookViewId="0">
      <selection activeCell="A8" sqref="A8:P8"/>
    </sheetView>
  </sheetViews>
  <sheetFormatPr defaultColWidth="9.140625" defaultRowHeight="15" x14ac:dyDescent="0.25"/>
  <cols>
    <col min="1" max="1" width="4.42578125" style="3" customWidth="1"/>
    <col min="2" max="2" width="59.140625" style="3" customWidth="1"/>
    <col min="3" max="3" width="3.7109375" style="3" customWidth="1"/>
    <col min="4" max="4" width="2.140625" style="3" customWidth="1"/>
    <col min="5" max="5" width="2.7109375" style="3" customWidth="1"/>
    <col min="6" max="6" width="4.7109375" style="3" customWidth="1"/>
    <col min="7" max="7" width="2" style="3" customWidth="1"/>
    <col min="8" max="10" width="2.7109375" style="3" customWidth="1"/>
    <col min="11" max="11" width="15.7109375" style="3" customWidth="1"/>
    <col min="12" max="12" width="13.7109375" style="3" customWidth="1"/>
    <col min="13" max="13" width="13.5703125" style="3" customWidth="1"/>
    <col min="14" max="14" width="15.42578125" style="3" customWidth="1"/>
    <col min="15" max="15" width="13.28515625" style="3" customWidth="1"/>
    <col min="16" max="16" width="12.5703125" style="3" customWidth="1"/>
    <col min="17" max="246" width="9.140625" style="3" customWidth="1"/>
    <col min="247" max="16384" width="9.140625" style="3"/>
  </cols>
  <sheetData>
    <row r="1" spans="1:16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P1" s="2" t="s">
        <v>50</v>
      </c>
    </row>
    <row r="2" spans="1:16" ht="10.5" customHeight="1" x14ac:dyDescent="0.25">
      <c r="A2" s="4"/>
      <c r="B2" s="4"/>
      <c r="C2" s="4"/>
      <c r="D2" s="4"/>
      <c r="E2" s="50"/>
      <c r="F2" s="50"/>
      <c r="G2" s="25"/>
      <c r="H2" s="25"/>
      <c r="I2" s="25"/>
      <c r="J2" s="25"/>
      <c r="K2" s="25"/>
      <c r="L2" s="25"/>
      <c r="M2" s="25"/>
      <c r="N2" s="1"/>
    </row>
    <row r="3" spans="1:16" ht="18" hidden="1" customHeight="1" x14ac:dyDescent="0.25">
      <c r="A3" s="1"/>
      <c r="B3" s="1"/>
      <c r="C3" s="1"/>
      <c r="D3" s="1"/>
      <c r="E3" s="25"/>
      <c r="F3" s="25"/>
      <c r="G3" s="25"/>
      <c r="H3" s="25"/>
      <c r="I3" s="25"/>
      <c r="J3" s="25"/>
      <c r="K3" s="25"/>
      <c r="L3" s="25"/>
      <c r="M3" s="103" t="s">
        <v>77</v>
      </c>
      <c r="N3" s="103"/>
      <c r="O3" s="103"/>
      <c r="P3" s="103"/>
    </row>
    <row r="4" spans="1:16" ht="18" customHeight="1" x14ac:dyDescent="0.25">
      <c r="A4" s="1"/>
      <c r="B4" s="76"/>
      <c r="C4" s="1"/>
      <c r="D4" s="1"/>
      <c r="E4" s="25"/>
      <c r="F4" s="25"/>
      <c r="G4" s="25"/>
      <c r="H4" s="25"/>
      <c r="I4" s="25"/>
      <c r="J4" s="25"/>
      <c r="K4" s="25"/>
      <c r="L4" s="25"/>
      <c r="M4" s="103"/>
      <c r="N4" s="103"/>
      <c r="O4" s="103"/>
      <c r="P4" s="103"/>
    </row>
    <row r="5" spans="1:16" ht="72.75" customHeight="1" x14ac:dyDescent="0.25">
      <c r="A5" s="1"/>
      <c r="B5" s="1"/>
      <c r="C5" s="1"/>
      <c r="D5" s="1"/>
      <c r="E5" s="25"/>
      <c r="F5" s="25"/>
      <c r="G5" s="25"/>
      <c r="H5" s="25"/>
      <c r="I5" s="25"/>
      <c r="J5" s="25"/>
      <c r="K5" s="25"/>
      <c r="L5" s="25"/>
      <c r="M5" s="103"/>
      <c r="N5" s="103"/>
      <c r="O5" s="103"/>
      <c r="P5" s="103"/>
    </row>
    <row r="6" spans="1:16" ht="12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ht="16.5" customHeight="1" x14ac:dyDescent="0.25">
      <c r="A7" s="94" t="s">
        <v>12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</row>
    <row r="8" spans="1:16" ht="16.5" customHeight="1" x14ac:dyDescent="0.25">
      <c r="A8" s="94" t="s">
        <v>27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</row>
    <row r="9" spans="1:16" ht="16.5" customHeight="1" x14ac:dyDescent="0.25">
      <c r="A9" s="94" t="s">
        <v>11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</row>
    <row r="10" spans="1:16" ht="16.5" customHeight="1" x14ac:dyDescent="0.25">
      <c r="A10" s="94" t="s">
        <v>10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</row>
    <row r="11" spans="1:16" ht="16.5" customHeight="1" x14ac:dyDescent="0.25">
      <c r="A11" s="94" t="s">
        <v>70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</row>
    <row r="12" spans="1:16" ht="3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6" ht="16.5" customHeight="1" x14ac:dyDescent="0.25">
      <c r="A13" s="95" t="s">
        <v>9</v>
      </c>
      <c r="B13" s="95" t="s">
        <v>29</v>
      </c>
      <c r="C13" s="95" t="s">
        <v>28</v>
      </c>
      <c r="D13" s="95"/>
      <c r="E13" s="95"/>
      <c r="F13" s="95"/>
      <c r="G13" s="95"/>
      <c r="H13" s="95"/>
      <c r="I13" s="95"/>
      <c r="J13" s="95"/>
      <c r="K13" s="95" t="s">
        <v>34</v>
      </c>
      <c r="L13" s="95"/>
      <c r="M13" s="95"/>
      <c r="N13" s="95"/>
      <c r="O13" s="95"/>
      <c r="P13" s="95"/>
    </row>
    <row r="14" spans="1:16" ht="35.25" customHeight="1" x14ac:dyDescent="0.25">
      <c r="A14" s="95"/>
      <c r="B14" s="95"/>
      <c r="C14" s="98"/>
      <c r="D14" s="98"/>
      <c r="E14" s="98"/>
      <c r="F14" s="98"/>
      <c r="G14" s="98"/>
      <c r="H14" s="95"/>
      <c r="I14" s="95"/>
      <c r="J14" s="95"/>
      <c r="K14" s="95" t="s">
        <v>59</v>
      </c>
      <c r="L14" s="95"/>
      <c r="M14" s="95" t="s">
        <v>63</v>
      </c>
      <c r="N14" s="95"/>
      <c r="O14" s="102" t="s">
        <v>71</v>
      </c>
      <c r="P14" s="102"/>
    </row>
    <row r="15" spans="1:16" ht="78" customHeight="1" x14ac:dyDescent="0.25">
      <c r="A15" s="95"/>
      <c r="B15" s="96"/>
      <c r="C15" s="95" t="s">
        <v>8</v>
      </c>
      <c r="D15" s="95"/>
      <c r="E15" s="95"/>
      <c r="F15" s="95"/>
      <c r="G15" s="95"/>
      <c r="H15" s="99" t="s">
        <v>7</v>
      </c>
      <c r="I15" s="95"/>
      <c r="J15" s="95"/>
      <c r="K15" s="27" t="s">
        <v>40</v>
      </c>
      <c r="L15" s="27" t="s">
        <v>41</v>
      </c>
      <c r="M15" s="27" t="s">
        <v>40</v>
      </c>
      <c r="N15" s="27" t="s">
        <v>41</v>
      </c>
      <c r="O15" s="27" t="s">
        <v>40</v>
      </c>
      <c r="P15" s="27" t="s">
        <v>41</v>
      </c>
    </row>
    <row r="16" spans="1:16" ht="15.75" customHeight="1" x14ac:dyDescent="0.25">
      <c r="A16" s="84">
        <v>1</v>
      </c>
      <c r="B16" s="6">
        <v>2</v>
      </c>
      <c r="C16" s="97">
        <v>3</v>
      </c>
      <c r="D16" s="97"/>
      <c r="E16" s="97"/>
      <c r="F16" s="97"/>
      <c r="G16" s="97"/>
      <c r="H16" s="98">
        <v>4</v>
      </c>
      <c r="I16" s="98"/>
      <c r="J16" s="98"/>
      <c r="K16" s="26">
        <v>5</v>
      </c>
      <c r="L16" s="26">
        <v>6</v>
      </c>
      <c r="M16" s="26">
        <v>7</v>
      </c>
      <c r="N16" s="52">
        <v>8</v>
      </c>
      <c r="O16" s="53">
        <v>9</v>
      </c>
      <c r="P16" s="53">
        <v>10</v>
      </c>
    </row>
    <row r="17" spans="1:16" x14ac:dyDescent="0.25">
      <c r="A17" s="15" t="s">
        <v>1</v>
      </c>
      <c r="B17" s="51" t="s">
        <v>30</v>
      </c>
      <c r="C17" s="100"/>
      <c r="D17" s="101"/>
      <c r="E17" s="101"/>
      <c r="F17" s="101"/>
      <c r="G17" s="101"/>
      <c r="H17" s="36" t="s">
        <v>1</v>
      </c>
      <c r="I17" s="10" t="s">
        <v>1</v>
      </c>
      <c r="J17" s="13" t="s">
        <v>1</v>
      </c>
      <c r="K17" s="13"/>
      <c r="L17" s="54"/>
      <c r="M17" s="54"/>
      <c r="N17" s="55"/>
      <c r="O17" s="56"/>
      <c r="P17" s="57"/>
    </row>
    <row r="18" spans="1:16" ht="75" x14ac:dyDescent="0.25">
      <c r="A18" s="15" t="s">
        <v>1</v>
      </c>
      <c r="B18" s="77" t="s">
        <v>49</v>
      </c>
      <c r="C18" s="33" t="s">
        <v>32</v>
      </c>
      <c r="D18" s="34" t="s">
        <v>4</v>
      </c>
      <c r="E18" s="34" t="s">
        <v>3</v>
      </c>
      <c r="F18" s="34" t="s">
        <v>13</v>
      </c>
      <c r="G18" s="35" t="s">
        <v>4</v>
      </c>
      <c r="H18" s="36" t="s">
        <v>1</v>
      </c>
      <c r="I18" s="61" t="s">
        <v>1</v>
      </c>
      <c r="J18" s="13" t="s">
        <v>1</v>
      </c>
      <c r="K18" s="29">
        <f t="shared" ref="K18:P18" si="0">K19+K43+K48+K68+K75</f>
        <v>3036391.6900000004</v>
      </c>
      <c r="L18" s="29">
        <f t="shared" si="0"/>
        <v>128184</v>
      </c>
      <c r="M18" s="29">
        <f t="shared" si="0"/>
        <v>2626132.44</v>
      </c>
      <c r="N18" s="29">
        <f>N19+N43+N48+N68+N75</f>
        <v>54016</v>
      </c>
      <c r="O18" s="29">
        <f t="shared" si="0"/>
        <v>2795848.95</v>
      </c>
      <c r="P18" s="29">
        <f t="shared" si="0"/>
        <v>56048</v>
      </c>
    </row>
    <row r="19" spans="1:16" ht="91.5" customHeight="1" x14ac:dyDescent="0.25">
      <c r="A19" s="15" t="s">
        <v>1</v>
      </c>
      <c r="B19" s="62" t="s">
        <v>48</v>
      </c>
      <c r="C19" s="33" t="s">
        <v>32</v>
      </c>
      <c r="D19" s="75" t="s">
        <v>5</v>
      </c>
      <c r="E19" s="34" t="s">
        <v>3</v>
      </c>
      <c r="F19" s="34" t="s">
        <v>13</v>
      </c>
      <c r="G19" s="35" t="s">
        <v>4</v>
      </c>
      <c r="H19" s="36" t="s">
        <v>1</v>
      </c>
      <c r="I19" s="10" t="s">
        <v>1</v>
      </c>
      <c r="J19" s="13" t="s">
        <v>1</v>
      </c>
      <c r="K19" s="29">
        <f>K20</f>
        <v>1677406.5200000003</v>
      </c>
      <c r="L19" s="29">
        <f t="shared" ref="L19:P19" si="1">L20</f>
        <v>54187</v>
      </c>
      <c r="M19" s="29">
        <f t="shared" si="1"/>
        <v>1510427.76</v>
      </c>
      <c r="N19" s="29">
        <f t="shared" si="1"/>
        <v>54016</v>
      </c>
      <c r="O19" s="29">
        <f t="shared" si="1"/>
        <v>1439587.78</v>
      </c>
      <c r="P19" s="29">
        <f t="shared" si="1"/>
        <v>56048</v>
      </c>
    </row>
    <row r="20" spans="1:16" ht="28.5" customHeight="1" x14ac:dyDescent="0.25">
      <c r="A20" s="15" t="s">
        <v>1</v>
      </c>
      <c r="B20" s="62" t="s">
        <v>31</v>
      </c>
      <c r="C20" s="33" t="s">
        <v>32</v>
      </c>
      <c r="D20" s="74" t="s">
        <v>5</v>
      </c>
      <c r="E20" s="34" t="s">
        <v>0</v>
      </c>
      <c r="F20" s="34" t="s">
        <v>13</v>
      </c>
      <c r="G20" s="35" t="s">
        <v>4</v>
      </c>
      <c r="H20" s="36"/>
      <c r="I20" s="10"/>
      <c r="J20" s="13"/>
      <c r="K20" s="29">
        <f>K21+K27+K30+K33+K40+K24</f>
        <v>1677406.5200000003</v>
      </c>
      <c r="L20" s="29">
        <f t="shared" ref="L20:P20" si="2">L21+L27+L30+L33+L40+L24</f>
        <v>54187</v>
      </c>
      <c r="M20" s="29">
        <f t="shared" si="2"/>
        <v>1510427.76</v>
      </c>
      <c r="N20" s="29">
        <f t="shared" si="2"/>
        <v>54016</v>
      </c>
      <c r="O20" s="29">
        <f t="shared" si="2"/>
        <v>1439587.78</v>
      </c>
      <c r="P20" s="29">
        <f t="shared" si="2"/>
        <v>56048</v>
      </c>
    </row>
    <row r="21" spans="1:16" ht="45" x14ac:dyDescent="0.25">
      <c r="A21" s="15"/>
      <c r="B21" s="73" t="s">
        <v>55</v>
      </c>
      <c r="C21" s="33" t="s">
        <v>32</v>
      </c>
      <c r="D21" s="79">
        <v>1</v>
      </c>
      <c r="E21" s="34" t="s">
        <v>0</v>
      </c>
      <c r="F21" s="34" t="s">
        <v>54</v>
      </c>
      <c r="G21" s="35" t="s">
        <v>4</v>
      </c>
      <c r="H21" s="36"/>
      <c r="I21" s="79"/>
      <c r="J21" s="13"/>
      <c r="K21" s="31">
        <f>K22</f>
        <v>5069</v>
      </c>
      <c r="L21" s="31">
        <f t="shared" ref="L21:P22" si="3">L22</f>
        <v>5069</v>
      </c>
      <c r="M21" s="31">
        <f t="shared" si="3"/>
        <v>0</v>
      </c>
      <c r="N21" s="31">
        <f t="shared" si="3"/>
        <v>0</v>
      </c>
      <c r="O21" s="31">
        <f t="shared" si="3"/>
        <v>0</v>
      </c>
      <c r="P21" s="31">
        <f t="shared" si="3"/>
        <v>0</v>
      </c>
    </row>
    <row r="22" spans="1:16" ht="30" x14ac:dyDescent="0.25">
      <c r="A22" s="15"/>
      <c r="B22" s="63" t="s">
        <v>38</v>
      </c>
      <c r="C22" s="33" t="s">
        <v>32</v>
      </c>
      <c r="D22" s="81">
        <v>1</v>
      </c>
      <c r="E22" s="34" t="s">
        <v>0</v>
      </c>
      <c r="F22" s="34" t="s">
        <v>54</v>
      </c>
      <c r="G22" s="35" t="s">
        <v>4</v>
      </c>
      <c r="H22" s="9">
        <v>2</v>
      </c>
      <c r="I22" s="81">
        <v>0</v>
      </c>
      <c r="J22" s="11">
        <v>0</v>
      </c>
      <c r="K22" s="31">
        <f>K23</f>
        <v>5069</v>
      </c>
      <c r="L22" s="31">
        <f t="shared" si="3"/>
        <v>5069</v>
      </c>
      <c r="M22" s="31">
        <f t="shared" si="3"/>
        <v>0</v>
      </c>
      <c r="N22" s="31">
        <f t="shared" si="3"/>
        <v>0</v>
      </c>
      <c r="O22" s="31">
        <f t="shared" si="3"/>
        <v>0</v>
      </c>
      <c r="P22" s="31">
        <f t="shared" si="3"/>
        <v>0</v>
      </c>
    </row>
    <row r="23" spans="1:16" ht="30" x14ac:dyDescent="0.25">
      <c r="A23" s="15"/>
      <c r="B23" s="63" t="s">
        <v>2</v>
      </c>
      <c r="C23" s="33" t="s">
        <v>32</v>
      </c>
      <c r="D23" s="79">
        <v>1</v>
      </c>
      <c r="E23" s="34" t="s">
        <v>0</v>
      </c>
      <c r="F23" s="34" t="s">
        <v>54</v>
      </c>
      <c r="G23" s="35" t="s">
        <v>4</v>
      </c>
      <c r="H23" s="36">
        <v>2</v>
      </c>
      <c r="I23" s="79">
        <v>4</v>
      </c>
      <c r="J23" s="11">
        <v>0</v>
      </c>
      <c r="K23" s="31">
        <v>5069</v>
      </c>
      <c r="L23" s="31">
        <v>5069</v>
      </c>
      <c r="M23" s="31">
        <v>0</v>
      </c>
      <c r="N23" s="31">
        <v>0</v>
      </c>
      <c r="O23" s="32">
        <v>0</v>
      </c>
      <c r="P23" s="30">
        <v>0</v>
      </c>
    </row>
    <row r="24" spans="1:16" x14ac:dyDescent="0.25">
      <c r="A24" s="15"/>
      <c r="B24" s="93" t="s">
        <v>73</v>
      </c>
      <c r="C24" s="37" t="s">
        <v>32</v>
      </c>
      <c r="D24" s="7">
        <v>1</v>
      </c>
      <c r="E24" s="38" t="s">
        <v>0</v>
      </c>
      <c r="F24" s="38" t="s">
        <v>72</v>
      </c>
      <c r="G24" s="39" t="s">
        <v>4</v>
      </c>
      <c r="H24" s="36"/>
      <c r="I24" s="89"/>
      <c r="J24" s="11"/>
      <c r="K24" s="31">
        <f t="shared" ref="K24:P25" si="4">K25</f>
        <v>97618.559999999998</v>
      </c>
      <c r="L24" s="31">
        <f t="shared" si="4"/>
        <v>0</v>
      </c>
      <c r="M24" s="31">
        <f t="shared" si="4"/>
        <v>97618.559999999998</v>
      </c>
      <c r="N24" s="31">
        <f t="shared" si="4"/>
        <v>0</v>
      </c>
      <c r="O24" s="32">
        <f t="shared" si="4"/>
        <v>97618.559999999998</v>
      </c>
      <c r="P24" s="30">
        <f t="shared" si="4"/>
        <v>0</v>
      </c>
    </row>
    <row r="25" spans="1:16" x14ac:dyDescent="0.25">
      <c r="A25" s="15"/>
      <c r="B25" s="63" t="s">
        <v>64</v>
      </c>
      <c r="C25" s="37" t="s">
        <v>32</v>
      </c>
      <c r="D25" s="7">
        <v>1</v>
      </c>
      <c r="E25" s="38" t="s">
        <v>0</v>
      </c>
      <c r="F25" s="38" t="s">
        <v>72</v>
      </c>
      <c r="G25" s="39" t="s">
        <v>4</v>
      </c>
      <c r="H25" s="36">
        <v>3</v>
      </c>
      <c r="I25" s="89">
        <v>0</v>
      </c>
      <c r="J25" s="11">
        <v>0</v>
      </c>
      <c r="K25" s="31">
        <f t="shared" si="4"/>
        <v>97618.559999999998</v>
      </c>
      <c r="L25" s="31">
        <f t="shared" si="4"/>
        <v>0</v>
      </c>
      <c r="M25" s="31">
        <f t="shared" si="4"/>
        <v>97618.559999999998</v>
      </c>
      <c r="N25" s="31">
        <f t="shared" si="4"/>
        <v>0</v>
      </c>
      <c r="O25" s="32">
        <f t="shared" si="4"/>
        <v>97618.559999999998</v>
      </c>
      <c r="P25" s="30">
        <f t="shared" si="4"/>
        <v>0</v>
      </c>
    </row>
    <row r="26" spans="1:16" ht="30" x14ac:dyDescent="0.25">
      <c r="A26" s="15"/>
      <c r="B26" s="63" t="s">
        <v>74</v>
      </c>
      <c r="C26" s="37" t="s">
        <v>32</v>
      </c>
      <c r="D26" s="7">
        <v>1</v>
      </c>
      <c r="E26" s="38" t="s">
        <v>0</v>
      </c>
      <c r="F26" s="38" t="s">
        <v>72</v>
      </c>
      <c r="G26" s="39" t="s">
        <v>4</v>
      </c>
      <c r="H26" s="92">
        <v>3</v>
      </c>
      <c r="I26" s="89">
        <v>2</v>
      </c>
      <c r="J26" s="36">
        <v>0</v>
      </c>
      <c r="K26" s="31">
        <v>97618.559999999998</v>
      </c>
      <c r="L26" s="31">
        <v>0</v>
      </c>
      <c r="M26" s="31">
        <v>97618.559999999998</v>
      </c>
      <c r="N26" s="31">
        <v>0</v>
      </c>
      <c r="O26" s="31">
        <v>97618.559999999998</v>
      </c>
      <c r="P26" s="30">
        <v>0</v>
      </c>
    </row>
    <row r="27" spans="1:16" ht="45.75" customHeight="1" x14ac:dyDescent="0.25">
      <c r="A27" s="15"/>
      <c r="B27" s="41" t="s">
        <v>65</v>
      </c>
      <c r="C27" s="37" t="s">
        <v>32</v>
      </c>
      <c r="D27" s="7">
        <v>1</v>
      </c>
      <c r="E27" s="38" t="s">
        <v>0</v>
      </c>
      <c r="F27" s="38" t="s">
        <v>66</v>
      </c>
      <c r="G27" s="39" t="s">
        <v>4</v>
      </c>
      <c r="H27" s="9"/>
      <c r="I27" s="87"/>
      <c r="J27" s="11"/>
      <c r="K27" s="31">
        <f>K28</f>
        <v>97618.559999999998</v>
      </c>
      <c r="L27" s="31">
        <f t="shared" ref="L27:P28" si="5">L28</f>
        <v>0</v>
      </c>
      <c r="M27" s="31">
        <f t="shared" si="5"/>
        <v>97618.559999999998</v>
      </c>
      <c r="N27" s="31">
        <f t="shared" si="5"/>
        <v>0</v>
      </c>
      <c r="O27" s="31">
        <f t="shared" si="5"/>
        <v>97618.559999999998</v>
      </c>
      <c r="P27" s="31">
        <f t="shared" si="5"/>
        <v>0</v>
      </c>
    </row>
    <row r="28" spans="1:16" ht="15" customHeight="1" x14ac:dyDescent="0.25">
      <c r="A28" s="15"/>
      <c r="B28" s="63" t="s">
        <v>64</v>
      </c>
      <c r="C28" s="37" t="s">
        <v>32</v>
      </c>
      <c r="D28" s="7">
        <v>1</v>
      </c>
      <c r="E28" s="38" t="s">
        <v>0</v>
      </c>
      <c r="F28" s="38" t="s">
        <v>66</v>
      </c>
      <c r="G28" s="39" t="s">
        <v>4</v>
      </c>
      <c r="H28" s="9">
        <v>3</v>
      </c>
      <c r="I28" s="87">
        <v>0</v>
      </c>
      <c r="J28" s="11">
        <v>0</v>
      </c>
      <c r="K28" s="31">
        <f>K29</f>
        <v>97618.559999999998</v>
      </c>
      <c r="L28" s="31">
        <f t="shared" si="5"/>
        <v>0</v>
      </c>
      <c r="M28" s="31">
        <f t="shared" si="5"/>
        <v>97618.559999999998</v>
      </c>
      <c r="N28" s="31">
        <f t="shared" si="5"/>
        <v>0</v>
      </c>
      <c r="O28" s="31">
        <f t="shared" si="5"/>
        <v>97618.559999999998</v>
      </c>
      <c r="P28" s="31">
        <f t="shared" si="5"/>
        <v>0</v>
      </c>
    </row>
    <row r="29" spans="1:16" ht="27.75" customHeight="1" x14ac:dyDescent="0.25">
      <c r="A29" s="15"/>
      <c r="B29" s="63" t="s">
        <v>74</v>
      </c>
      <c r="C29" s="37" t="s">
        <v>32</v>
      </c>
      <c r="D29" s="7">
        <v>1</v>
      </c>
      <c r="E29" s="38" t="s">
        <v>0</v>
      </c>
      <c r="F29" s="38" t="s">
        <v>66</v>
      </c>
      <c r="G29" s="39" t="s">
        <v>4</v>
      </c>
      <c r="H29" s="9">
        <v>3</v>
      </c>
      <c r="I29" s="87">
        <v>2</v>
      </c>
      <c r="J29" s="11">
        <v>0</v>
      </c>
      <c r="K29" s="31">
        <v>97618.559999999998</v>
      </c>
      <c r="L29" s="31">
        <v>0</v>
      </c>
      <c r="M29" s="31">
        <v>97618.559999999998</v>
      </c>
      <c r="N29" s="31">
        <v>0</v>
      </c>
      <c r="O29" s="32">
        <v>97618.559999999998</v>
      </c>
      <c r="P29" s="30">
        <v>0</v>
      </c>
    </row>
    <row r="30" spans="1:16" x14ac:dyDescent="0.25">
      <c r="A30" s="15" t="s">
        <v>1</v>
      </c>
      <c r="B30" s="64" t="s">
        <v>14</v>
      </c>
      <c r="C30" s="37" t="s">
        <v>32</v>
      </c>
      <c r="D30" s="7" t="s">
        <v>5</v>
      </c>
      <c r="E30" s="38" t="s">
        <v>0</v>
      </c>
      <c r="F30" s="38" t="s">
        <v>21</v>
      </c>
      <c r="G30" s="39" t="s">
        <v>4</v>
      </c>
      <c r="H30" s="23" t="s">
        <v>1</v>
      </c>
      <c r="I30" s="5" t="s">
        <v>1</v>
      </c>
      <c r="J30" s="14" t="s">
        <v>1</v>
      </c>
      <c r="K30" s="31">
        <f>K31</f>
        <v>1000</v>
      </c>
      <c r="L30" s="31">
        <f t="shared" ref="L30:P31" si="6">L31</f>
        <v>0</v>
      </c>
      <c r="M30" s="31">
        <f t="shared" si="6"/>
        <v>1000</v>
      </c>
      <c r="N30" s="31">
        <f t="shared" si="6"/>
        <v>0</v>
      </c>
      <c r="O30" s="31">
        <f t="shared" si="6"/>
        <v>1000</v>
      </c>
      <c r="P30" s="31">
        <f t="shared" si="6"/>
        <v>0</v>
      </c>
    </row>
    <row r="31" spans="1:16" x14ac:dyDescent="0.25">
      <c r="A31" s="15" t="s">
        <v>1</v>
      </c>
      <c r="B31" s="63" t="s">
        <v>33</v>
      </c>
      <c r="C31" s="37" t="s">
        <v>32</v>
      </c>
      <c r="D31" s="7" t="s">
        <v>5</v>
      </c>
      <c r="E31" s="38" t="s">
        <v>0</v>
      </c>
      <c r="F31" s="38" t="s">
        <v>21</v>
      </c>
      <c r="G31" s="39" t="s">
        <v>4</v>
      </c>
      <c r="H31" s="36">
        <v>8</v>
      </c>
      <c r="I31" s="10">
        <v>0</v>
      </c>
      <c r="J31" s="13">
        <v>0</v>
      </c>
      <c r="K31" s="31">
        <f>K32</f>
        <v>1000</v>
      </c>
      <c r="L31" s="31">
        <f t="shared" si="6"/>
        <v>0</v>
      </c>
      <c r="M31" s="31">
        <f t="shared" si="6"/>
        <v>1000</v>
      </c>
      <c r="N31" s="31">
        <f t="shared" si="6"/>
        <v>0</v>
      </c>
      <c r="O31" s="31">
        <f t="shared" si="6"/>
        <v>1000</v>
      </c>
      <c r="P31" s="31">
        <f t="shared" si="6"/>
        <v>0</v>
      </c>
    </row>
    <row r="32" spans="1:16" x14ac:dyDescent="0.25">
      <c r="A32" s="15" t="s">
        <v>1</v>
      </c>
      <c r="B32" s="64" t="s">
        <v>6</v>
      </c>
      <c r="C32" s="37" t="s">
        <v>32</v>
      </c>
      <c r="D32" s="7" t="s">
        <v>5</v>
      </c>
      <c r="E32" s="38" t="s">
        <v>0</v>
      </c>
      <c r="F32" s="38" t="s">
        <v>21</v>
      </c>
      <c r="G32" s="39" t="s">
        <v>4</v>
      </c>
      <c r="H32" s="36">
        <v>8</v>
      </c>
      <c r="I32" s="10">
        <v>7</v>
      </c>
      <c r="J32" s="13">
        <v>0</v>
      </c>
      <c r="K32" s="31">
        <v>1000</v>
      </c>
      <c r="L32" s="31">
        <v>0</v>
      </c>
      <c r="M32" s="31">
        <v>1000</v>
      </c>
      <c r="N32" s="31">
        <v>0</v>
      </c>
      <c r="O32" s="32">
        <v>1000</v>
      </c>
      <c r="P32" s="30">
        <v>0</v>
      </c>
    </row>
    <row r="33" spans="1:16" ht="30" x14ac:dyDescent="0.25">
      <c r="A33" s="15" t="s">
        <v>1</v>
      </c>
      <c r="B33" s="62" t="s">
        <v>15</v>
      </c>
      <c r="C33" s="33" t="s">
        <v>32</v>
      </c>
      <c r="D33" s="10" t="s">
        <v>5</v>
      </c>
      <c r="E33" s="34" t="s">
        <v>0</v>
      </c>
      <c r="F33" s="34" t="s">
        <v>22</v>
      </c>
      <c r="G33" s="35" t="s">
        <v>4</v>
      </c>
      <c r="H33" s="9" t="s">
        <v>1</v>
      </c>
      <c r="I33" s="75" t="s">
        <v>1</v>
      </c>
      <c r="J33" s="13" t="s">
        <v>1</v>
      </c>
      <c r="K33" s="31">
        <f>K34+K36+K38</f>
        <v>1426982.4000000001</v>
      </c>
      <c r="L33" s="31">
        <f t="shared" ref="L33:O33" si="7">L34+L36+L38</f>
        <v>0</v>
      </c>
      <c r="M33" s="31">
        <f t="shared" si="7"/>
        <v>1260174.6399999999</v>
      </c>
      <c r="N33" s="31">
        <f t="shared" si="7"/>
        <v>0</v>
      </c>
      <c r="O33" s="31">
        <f t="shared" si="7"/>
        <v>1187302.6599999999</v>
      </c>
      <c r="P33" s="31">
        <f t="shared" ref="P33" si="8">P34+P36+P38</f>
        <v>0</v>
      </c>
    </row>
    <row r="34" spans="1:16" ht="60" x14ac:dyDescent="0.25">
      <c r="A34" s="15" t="s">
        <v>1</v>
      </c>
      <c r="B34" s="63" t="s">
        <v>43</v>
      </c>
      <c r="C34" s="33" t="s">
        <v>32</v>
      </c>
      <c r="D34" s="74" t="s">
        <v>5</v>
      </c>
      <c r="E34" s="34" t="s">
        <v>0</v>
      </c>
      <c r="F34" s="34" t="s">
        <v>22</v>
      </c>
      <c r="G34" s="35" t="s">
        <v>4</v>
      </c>
      <c r="H34" s="36">
        <v>1</v>
      </c>
      <c r="I34" s="10">
        <v>0</v>
      </c>
      <c r="J34" s="13">
        <v>0</v>
      </c>
      <c r="K34" s="31">
        <f>K35</f>
        <v>1249092.3500000001</v>
      </c>
      <c r="L34" s="31">
        <f t="shared" ref="L34:P34" si="9">L35</f>
        <v>0</v>
      </c>
      <c r="M34" s="31">
        <f t="shared" si="9"/>
        <v>991639.82</v>
      </c>
      <c r="N34" s="31">
        <f t="shared" si="9"/>
        <v>0</v>
      </c>
      <c r="O34" s="31">
        <f t="shared" si="9"/>
        <v>896024.22</v>
      </c>
      <c r="P34" s="31">
        <f t="shared" si="9"/>
        <v>0</v>
      </c>
    </row>
    <row r="35" spans="1:16" ht="30" x14ac:dyDescent="0.25">
      <c r="A35" s="15" t="s">
        <v>1</v>
      </c>
      <c r="B35" s="67" t="s">
        <v>42</v>
      </c>
      <c r="C35" s="47" t="s">
        <v>32</v>
      </c>
      <c r="D35" s="74" t="s">
        <v>5</v>
      </c>
      <c r="E35" s="48" t="s">
        <v>0</v>
      </c>
      <c r="F35" s="48" t="s">
        <v>22</v>
      </c>
      <c r="G35" s="49" t="s">
        <v>4</v>
      </c>
      <c r="H35" s="36">
        <v>1</v>
      </c>
      <c r="I35" s="72">
        <v>2</v>
      </c>
      <c r="J35" s="13">
        <v>0</v>
      </c>
      <c r="K35" s="31">
        <v>1249092.3500000001</v>
      </c>
      <c r="L35" s="31">
        <v>0</v>
      </c>
      <c r="M35" s="31">
        <v>991639.82</v>
      </c>
      <c r="N35" s="31">
        <v>0</v>
      </c>
      <c r="O35" s="32">
        <v>896024.22</v>
      </c>
      <c r="P35" s="30">
        <v>0</v>
      </c>
    </row>
    <row r="36" spans="1:16" ht="30" x14ac:dyDescent="0.25">
      <c r="A36" s="15" t="s">
        <v>1</v>
      </c>
      <c r="B36" s="63" t="s">
        <v>37</v>
      </c>
      <c r="C36" s="37" t="s">
        <v>32</v>
      </c>
      <c r="D36" s="7" t="s">
        <v>5</v>
      </c>
      <c r="E36" s="38" t="s">
        <v>0</v>
      </c>
      <c r="F36" s="38" t="s">
        <v>22</v>
      </c>
      <c r="G36" s="39" t="s">
        <v>4</v>
      </c>
      <c r="H36" s="23">
        <v>2</v>
      </c>
      <c r="I36" s="16">
        <v>0</v>
      </c>
      <c r="J36" s="14">
        <v>0</v>
      </c>
      <c r="K36" s="31">
        <f>K37</f>
        <v>168369.05</v>
      </c>
      <c r="L36" s="31">
        <f t="shared" ref="L36:P36" si="10">L37</f>
        <v>0</v>
      </c>
      <c r="M36" s="31">
        <f t="shared" si="10"/>
        <v>261257.82</v>
      </c>
      <c r="N36" s="31">
        <f t="shared" si="10"/>
        <v>0</v>
      </c>
      <c r="O36" s="31">
        <f t="shared" si="10"/>
        <v>284001.44</v>
      </c>
      <c r="P36" s="31">
        <f t="shared" si="10"/>
        <v>0</v>
      </c>
    </row>
    <row r="37" spans="1:16" ht="30" x14ac:dyDescent="0.25">
      <c r="A37" s="15" t="s">
        <v>1</v>
      </c>
      <c r="B37" s="67" t="s">
        <v>2</v>
      </c>
      <c r="C37" s="69" t="s">
        <v>32</v>
      </c>
      <c r="D37" s="7" t="s">
        <v>5</v>
      </c>
      <c r="E37" s="70" t="s">
        <v>0</v>
      </c>
      <c r="F37" s="70" t="s">
        <v>22</v>
      </c>
      <c r="G37" s="71" t="s">
        <v>4</v>
      </c>
      <c r="H37" s="36">
        <v>2</v>
      </c>
      <c r="I37" s="68">
        <v>4</v>
      </c>
      <c r="J37" s="11">
        <v>0</v>
      </c>
      <c r="K37" s="31">
        <v>168369.05</v>
      </c>
      <c r="L37" s="31">
        <v>0</v>
      </c>
      <c r="M37" s="31">
        <v>261257.82</v>
      </c>
      <c r="N37" s="31">
        <v>0</v>
      </c>
      <c r="O37" s="32">
        <v>284001.44</v>
      </c>
      <c r="P37" s="30">
        <v>0</v>
      </c>
    </row>
    <row r="38" spans="1:16" x14ac:dyDescent="0.25">
      <c r="A38" s="15"/>
      <c r="B38" s="63" t="s">
        <v>33</v>
      </c>
      <c r="C38" s="33" t="s">
        <v>32</v>
      </c>
      <c r="D38" s="61" t="s">
        <v>5</v>
      </c>
      <c r="E38" s="34" t="s">
        <v>0</v>
      </c>
      <c r="F38" s="34" t="s">
        <v>22</v>
      </c>
      <c r="G38" s="35" t="s">
        <v>4</v>
      </c>
      <c r="H38" s="36">
        <v>8</v>
      </c>
      <c r="I38" s="61">
        <v>0</v>
      </c>
      <c r="J38" s="13">
        <v>0</v>
      </c>
      <c r="K38" s="31">
        <f>K39</f>
        <v>9521</v>
      </c>
      <c r="L38" s="31">
        <f t="shared" ref="L38:P38" si="11">L39</f>
        <v>0</v>
      </c>
      <c r="M38" s="31">
        <f t="shared" si="11"/>
        <v>7277</v>
      </c>
      <c r="N38" s="31">
        <f t="shared" si="11"/>
        <v>0</v>
      </c>
      <c r="O38" s="31">
        <f t="shared" si="11"/>
        <v>7277</v>
      </c>
      <c r="P38" s="31">
        <f t="shared" si="11"/>
        <v>0</v>
      </c>
    </row>
    <row r="39" spans="1:16" x14ac:dyDescent="0.25">
      <c r="A39" s="15"/>
      <c r="B39" s="63" t="s">
        <v>25</v>
      </c>
      <c r="C39" s="33" t="s">
        <v>32</v>
      </c>
      <c r="D39" s="78" t="s">
        <v>5</v>
      </c>
      <c r="E39" s="34" t="s">
        <v>0</v>
      </c>
      <c r="F39" s="34" t="s">
        <v>22</v>
      </c>
      <c r="G39" s="35" t="s">
        <v>4</v>
      </c>
      <c r="H39" s="36">
        <v>8</v>
      </c>
      <c r="I39" s="78">
        <v>5</v>
      </c>
      <c r="J39" s="13">
        <v>0</v>
      </c>
      <c r="K39" s="31">
        <v>9521</v>
      </c>
      <c r="L39" s="31">
        <v>0</v>
      </c>
      <c r="M39" s="31">
        <v>7277</v>
      </c>
      <c r="N39" s="31">
        <v>0</v>
      </c>
      <c r="O39" s="32">
        <v>7277</v>
      </c>
      <c r="P39" s="30">
        <v>0</v>
      </c>
    </row>
    <row r="40" spans="1:16" ht="45.75" customHeight="1" x14ac:dyDescent="0.25">
      <c r="A40" s="15"/>
      <c r="B40" s="63" t="s">
        <v>67</v>
      </c>
      <c r="C40" s="33" t="s">
        <v>32</v>
      </c>
      <c r="D40" s="88">
        <v>1</v>
      </c>
      <c r="E40" s="34" t="s">
        <v>0</v>
      </c>
      <c r="F40" s="34" t="s">
        <v>68</v>
      </c>
      <c r="G40" s="35" t="s">
        <v>69</v>
      </c>
      <c r="H40" s="36"/>
      <c r="I40" s="88"/>
      <c r="J40" s="13"/>
      <c r="K40" s="31">
        <f t="shared" ref="K40:P41" si="12">K41</f>
        <v>49118</v>
      </c>
      <c r="L40" s="31">
        <f t="shared" si="12"/>
        <v>49118</v>
      </c>
      <c r="M40" s="31">
        <f t="shared" si="12"/>
        <v>54016</v>
      </c>
      <c r="N40" s="31">
        <f t="shared" si="12"/>
        <v>54016</v>
      </c>
      <c r="O40" s="32">
        <f t="shared" si="12"/>
        <v>56048</v>
      </c>
      <c r="P40" s="30">
        <f t="shared" si="12"/>
        <v>56048</v>
      </c>
    </row>
    <row r="41" spans="1:16" ht="62.25" customHeight="1" x14ac:dyDescent="0.25">
      <c r="A41" s="15"/>
      <c r="B41" s="63" t="s">
        <v>43</v>
      </c>
      <c r="C41" s="33" t="s">
        <v>32</v>
      </c>
      <c r="D41" s="88">
        <v>1</v>
      </c>
      <c r="E41" s="34" t="s">
        <v>0</v>
      </c>
      <c r="F41" s="34" t="s">
        <v>68</v>
      </c>
      <c r="G41" s="35" t="s">
        <v>69</v>
      </c>
      <c r="H41" s="36">
        <v>1</v>
      </c>
      <c r="I41" s="88">
        <v>0</v>
      </c>
      <c r="J41" s="13">
        <v>0</v>
      </c>
      <c r="K41" s="31">
        <f t="shared" si="12"/>
        <v>49118</v>
      </c>
      <c r="L41" s="31">
        <f t="shared" si="12"/>
        <v>49118</v>
      </c>
      <c r="M41" s="31">
        <f t="shared" si="12"/>
        <v>54016</v>
      </c>
      <c r="N41" s="31">
        <f t="shared" si="12"/>
        <v>54016</v>
      </c>
      <c r="O41" s="32">
        <f t="shared" si="12"/>
        <v>56048</v>
      </c>
      <c r="P41" s="30">
        <f t="shared" si="12"/>
        <v>56048</v>
      </c>
    </row>
    <row r="42" spans="1:16" ht="32.25" customHeight="1" x14ac:dyDescent="0.25">
      <c r="A42" s="15"/>
      <c r="B42" s="63" t="s">
        <v>42</v>
      </c>
      <c r="C42" s="33" t="s">
        <v>32</v>
      </c>
      <c r="D42" s="88">
        <v>1</v>
      </c>
      <c r="E42" s="34" t="s">
        <v>0</v>
      </c>
      <c r="F42" s="34" t="s">
        <v>68</v>
      </c>
      <c r="G42" s="35" t="s">
        <v>69</v>
      </c>
      <c r="H42" s="36">
        <v>1</v>
      </c>
      <c r="I42" s="88">
        <v>2</v>
      </c>
      <c r="J42" s="13">
        <v>0</v>
      </c>
      <c r="K42" s="31">
        <v>49118</v>
      </c>
      <c r="L42" s="31">
        <v>49118</v>
      </c>
      <c r="M42" s="31">
        <v>54016</v>
      </c>
      <c r="N42" s="31">
        <v>54016</v>
      </c>
      <c r="O42" s="32">
        <v>56048</v>
      </c>
      <c r="P42" s="30">
        <v>56048</v>
      </c>
    </row>
    <row r="43" spans="1:16" ht="60" x14ac:dyDescent="0.25">
      <c r="A43" s="15" t="s">
        <v>1</v>
      </c>
      <c r="B43" s="62" t="s">
        <v>61</v>
      </c>
      <c r="C43" s="33" t="s">
        <v>32</v>
      </c>
      <c r="D43" s="81">
        <v>2</v>
      </c>
      <c r="E43" s="34" t="s">
        <v>3</v>
      </c>
      <c r="F43" s="34" t="s">
        <v>13</v>
      </c>
      <c r="G43" s="35" t="s">
        <v>4</v>
      </c>
      <c r="H43" s="36" t="s">
        <v>1</v>
      </c>
      <c r="I43" s="81" t="s">
        <v>1</v>
      </c>
      <c r="J43" s="13" t="s">
        <v>1</v>
      </c>
      <c r="K43" s="31">
        <f>K44</f>
        <v>142375.35999999999</v>
      </c>
      <c r="L43" s="31">
        <f t="shared" ref="L43:P43" si="13">L44</f>
        <v>0</v>
      </c>
      <c r="M43" s="31">
        <f t="shared" si="13"/>
        <v>107361.87</v>
      </c>
      <c r="N43" s="31">
        <f t="shared" si="13"/>
        <v>0</v>
      </c>
      <c r="O43" s="31">
        <f t="shared" si="13"/>
        <v>107218.36</v>
      </c>
      <c r="P43" s="31">
        <f t="shared" si="13"/>
        <v>0</v>
      </c>
    </row>
    <row r="44" spans="1:16" x14ac:dyDescent="0.25">
      <c r="A44" s="15" t="s">
        <v>1</v>
      </c>
      <c r="B44" s="62" t="s">
        <v>62</v>
      </c>
      <c r="C44" s="33" t="s">
        <v>32</v>
      </c>
      <c r="D44" s="82">
        <v>2</v>
      </c>
      <c r="E44" s="34" t="s">
        <v>0</v>
      </c>
      <c r="F44" s="34" t="s">
        <v>13</v>
      </c>
      <c r="G44" s="35" t="s">
        <v>4</v>
      </c>
      <c r="H44" s="36" t="s">
        <v>1</v>
      </c>
      <c r="I44" s="82" t="s">
        <v>1</v>
      </c>
      <c r="J44" s="13" t="s">
        <v>1</v>
      </c>
      <c r="K44" s="31">
        <f>K45</f>
        <v>142375.35999999999</v>
      </c>
      <c r="L44" s="31">
        <f>L45</f>
        <v>0</v>
      </c>
      <c r="M44" s="31">
        <f>M45</f>
        <v>107361.87</v>
      </c>
      <c r="N44" s="31">
        <f>N45</f>
        <v>0</v>
      </c>
      <c r="O44" s="31">
        <f>O45</f>
        <v>107218.36</v>
      </c>
      <c r="P44" s="31">
        <f>P45</f>
        <v>0</v>
      </c>
    </row>
    <row r="45" spans="1:16" x14ac:dyDescent="0.25">
      <c r="A45" s="15"/>
      <c r="B45" s="62" t="s">
        <v>60</v>
      </c>
      <c r="C45" s="33" t="s">
        <v>32</v>
      </c>
      <c r="D45" s="82">
        <v>2</v>
      </c>
      <c r="E45" s="34" t="s">
        <v>0</v>
      </c>
      <c r="F45" s="34" t="s">
        <v>24</v>
      </c>
      <c r="G45" s="35" t="s">
        <v>4</v>
      </c>
      <c r="H45" s="36" t="s">
        <v>1</v>
      </c>
      <c r="I45" s="82" t="s">
        <v>1</v>
      </c>
      <c r="J45" s="13" t="s">
        <v>1</v>
      </c>
      <c r="K45" s="31">
        <f>K47</f>
        <v>142375.35999999999</v>
      </c>
      <c r="L45" s="31">
        <f t="shared" ref="L45:P45" si="14">L47</f>
        <v>0</v>
      </c>
      <c r="M45" s="31">
        <f t="shared" si="14"/>
        <v>107361.87</v>
      </c>
      <c r="N45" s="31">
        <f t="shared" si="14"/>
        <v>0</v>
      </c>
      <c r="O45" s="31">
        <f t="shared" si="14"/>
        <v>107218.36</v>
      </c>
      <c r="P45" s="31">
        <f t="shared" si="14"/>
        <v>0</v>
      </c>
    </row>
    <row r="46" spans="1:16" ht="30" x14ac:dyDescent="0.25">
      <c r="A46" s="15"/>
      <c r="B46" s="63" t="s">
        <v>39</v>
      </c>
      <c r="C46" s="33" t="s">
        <v>32</v>
      </c>
      <c r="D46" s="81">
        <v>2</v>
      </c>
      <c r="E46" s="34" t="s">
        <v>0</v>
      </c>
      <c r="F46" s="34" t="s">
        <v>24</v>
      </c>
      <c r="G46" s="35" t="s">
        <v>4</v>
      </c>
      <c r="H46" s="36">
        <v>2</v>
      </c>
      <c r="I46" s="81">
        <v>0</v>
      </c>
      <c r="J46" s="13">
        <v>0</v>
      </c>
      <c r="K46" s="31">
        <f t="shared" ref="K46:P46" si="15">K47</f>
        <v>142375.35999999999</v>
      </c>
      <c r="L46" s="31">
        <f t="shared" si="15"/>
        <v>0</v>
      </c>
      <c r="M46" s="31">
        <f t="shared" si="15"/>
        <v>107361.87</v>
      </c>
      <c r="N46" s="31">
        <f t="shared" si="15"/>
        <v>0</v>
      </c>
      <c r="O46" s="31">
        <f t="shared" si="15"/>
        <v>107218.36</v>
      </c>
      <c r="P46" s="31">
        <f t="shared" si="15"/>
        <v>0</v>
      </c>
    </row>
    <row r="47" spans="1:16" ht="30" x14ac:dyDescent="0.25">
      <c r="A47" s="15"/>
      <c r="B47" s="63" t="s">
        <v>2</v>
      </c>
      <c r="C47" s="33" t="s">
        <v>32</v>
      </c>
      <c r="D47" s="87">
        <v>2</v>
      </c>
      <c r="E47" s="34" t="s">
        <v>0</v>
      </c>
      <c r="F47" s="34" t="s">
        <v>24</v>
      </c>
      <c r="G47" s="35" t="s">
        <v>4</v>
      </c>
      <c r="H47" s="36">
        <v>2</v>
      </c>
      <c r="I47" s="81">
        <v>4</v>
      </c>
      <c r="J47" s="13">
        <v>0</v>
      </c>
      <c r="K47" s="31">
        <v>142375.35999999999</v>
      </c>
      <c r="L47" s="31">
        <v>0</v>
      </c>
      <c r="M47" s="31">
        <v>107361.87</v>
      </c>
      <c r="N47" s="31">
        <v>0</v>
      </c>
      <c r="O47" s="32">
        <v>107218.36</v>
      </c>
      <c r="P47" s="30">
        <v>0</v>
      </c>
    </row>
    <row r="48" spans="1:16" ht="75" x14ac:dyDescent="0.25">
      <c r="A48" s="15" t="s">
        <v>1</v>
      </c>
      <c r="B48" s="62" t="s">
        <v>45</v>
      </c>
      <c r="C48" s="33" t="s">
        <v>32</v>
      </c>
      <c r="D48" s="10">
        <v>4</v>
      </c>
      <c r="E48" s="34" t="s">
        <v>3</v>
      </c>
      <c r="F48" s="34" t="s">
        <v>13</v>
      </c>
      <c r="G48" s="35" t="s">
        <v>4</v>
      </c>
      <c r="H48" s="36"/>
      <c r="I48" s="10"/>
      <c r="J48" s="13"/>
      <c r="K48" s="31">
        <f>K49+K56</f>
        <v>190112.95</v>
      </c>
      <c r="L48" s="31">
        <f t="shared" ref="L48:P48" si="16">L49+L56</f>
        <v>73997</v>
      </c>
      <c r="M48" s="31">
        <f t="shared" si="16"/>
        <v>20545.95</v>
      </c>
      <c r="N48" s="31">
        <f t="shared" si="16"/>
        <v>0</v>
      </c>
      <c r="O48" s="31">
        <f t="shared" si="16"/>
        <v>20545.95</v>
      </c>
      <c r="P48" s="31">
        <f t="shared" si="16"/>
        <v>0</v>
      </c>
    </row>
    <row r="49" spans="1:16" x14ac:dyDescent="0.25">
      <c r="A49" s="15" t="s">
        <v>1</v>
      </c>
      <c r="B49" s="62" t="s">
        <v>17</v>
      </c>
      <c r="C49" s="33" t="s">
        <v>32</v>
      </c>
      <c r="D49" s="10">
        <v>4</v>
      </c>
      <c r="E49" s="34" t="s">
        <v>0</v>
      </c>
      <c r="F49" s="34" t="s">
        <v>13</v>
      </c>
      <c r="G49" s="35" t="s">
        <v>4</v>
      </c>
      <c r="H49" s="23" t="s">
        <v>1</v>
      </c>
      <c r="I49" s="5" t="s">
        <v>1</v>
      </c>
      <c r="J49" s="14" t="s">
        <v>1</v>
      </c>
      <c r="K49" s="31">
        <f>K50+K53</f>
        <v>116115.95000000001</v>
      </c>
      <c r="L49" s="31">
        <f t="shared" ref="L49:P49" si="17">L50+L53</f>
        <v>0</v>
      </c>
      <c r="M49" s="31">
        <f t="shared" si="17"/>
        <v>20545.95</v>
      </c>
      <c r="N49" s="31">
        <f t="shared" si="17"/>
        <v>0</v>
      </c>
      <c r="O49" s="31">
        <f t="shared" si="17"/>
        <v>20545.95</v>
      </c>
      <c r="P49" s="31">
        <f t="shared" si="17"/>
        <v>0</v>
      </c>
    </row>
    <row r="50" spans="1:16" x14ac:dyDescent="0.25">
      <c r="A50" s="15" t="s">
        <v>1</v>
      </c>
      <c r="B50" s="63" t="s">
        <v>18</v>
      </c>
      <c r="C50" s="33" t="s">
        <v>32</v>
      </c>
      <c r="D50" s="10">
        <v>4</v>
      </c>
      <c r="E50" s="34" t="s">
        <v>0</v>
      </c>
      <c r="F50" s="34" t="s">
        <v>24</v>
      </c>
      <c r="G50" s="35" t="s">
        <v>4</v>
      </c>
      <c r="H50" s="36"/>
      <c r="I50" s="10"/>
      <c r="J50" s="13"/>
      <c r="K50" s="31">
        <f>K51</f>
        <v>4322.3500000000004</v>
      </c>
      <c r="L50" s="31">
        <f t="shared" ref="L50:P51" si="18">L51</f>
        <v>0</v>
      </c>
      <c r="M50" s="31">
        <f t="shared" si="18"/>
        <v>4322.3500000000004</v>
      </c>
      <c r="N50" s="31">
        <f t="shared" si="18"/>
        <v>0</v>
      </c>
      <c r="O50" s="31">
        <f t="shared" si="18"/>
        <v>4322.3500000000004</v>
      </c>
      <c r="P50" s="31">
        <f t="shared" si="18"/>
        <v>0</v>
      </c>
    </row>
    <row r="51" spans="1:16" ht="30" x14ac:dyDescent="0.25">
      <c r="A51" s="83" t="s">
        <v>1</v>
      </c>
      <c r="B51" s="63" t="s">
        <v>39</v>
      </c>
      <c r="C51" s="33" t="s">
        <v>32</v>
      </c>
      <c r="D51" s="61">
        <v>4</v>
      </c>
      <c r="E51" s="34" t="s">
        <v>0</v>
      </c>
      <c r="F51" s="34" t="s">
        <v>24</v>
      </c>
      <c r="G51" s="35" t="s">
        <v>4</v>
      </c>
      <c r="H51" s="36">
        <v>2</v>
      </c>
      <c r="I51" s="61">
        <v>0</v>
      </c>
      <c r="J51" s="11">
        <v>0</v>
      </c>
      <c r="K51" s="31">
        <f>K52</f>
        <v>4322.3500000000004</v>
      </c>
      <c r="L51" s="31">
        <f t="shared" si="18"/>
        <v>0</v>
      </c>
      <c r="M51" s="31">
        <f t="shared" si="18"/>
        <v>4322.3500000000004</v>
      </c>
      <c r="N51" s="31">
        <f t="shared" si="18"/>
        <v>0</v>
      </c>
      <c r="O51" s="31">
        <f t="shared" si="18"/>
        <v>4322.3500000000004</v>
      </c>
      <c r="P51" s="31">
        <f t="shared" si="18"/>
        <v>0</v>
      </c>
    </row>
    <row r="52" spans="1:16" ht="30" x14ac:dyDescent="0.25">
      <c r="A52" s="83" t="s">
        <v>1</v>
      </c>
      <c r="B52" s="63" t="s">
        <v>19</v>
      </c>
      <c r="C52" s="33" t="s">
        <v>32</v>
      </c>
      <c r="D52" s="61">
        <v>4</v>
      </c>
      <c r="E52" s="34" t="s">
        <v>0</v>
      </c>
      <c r="F52" s="34" t="s">
        <v>24</v>
      </c>
      <c r="G52" s="35" t="s">
        <v>4</v>
      </c>
      <c r="H52" s="36">
        <v>2</v>
      </c>
      <c r="I52" s="61">
        <v>4</v>
      </c>
      <c r="J52" s="13">
        <v>0</v>
      </c>
      <c r="K52" s="31">
        <v>4322.3500000000004</v>
      </c>
      <c r="L52" s="31">
        <v>0</v>
      </c>
      <c r="M52" s="31">
        <v>4322.3500000000004</v>
      </c>
      <c r="N52" s="31">
        <v>0</v>
      </c>
      <c r="O52" s="32">
        <v>4322.3500000000004</v>
      </c>
      <c r="P52" s="30">
        <v>0</v>
      </c>
    </row>
    <row r="53" spans="1:16" x14ac:dyDescent="0.25">
      <c r="A53" s="15" t="s">
        <v>1</v>
      </c>
      <c r="B53" s="63" t="s">
        <v>16</v>
      </c>
      <c r="C53" s="33" t="s">
        <v>32</v>
      </c>
      <c r="D53" s="80">
        <v>4</v>
      </c>
      <c r="E53" s="34" t="s">
        <v>0</v>
      </c>
      <c r="F53" s="34" t="s">
        <v>23</v>
      </c>
      <c r="G53" s="35" t="s">
        <v>4</v>
      </c>
      <c r="H53" s="36"/>
      <c r="I53" s="80"/>
      <c r="J53" s="13"/>
      <c r="K53" s="31">
        <f>K54</f>
        <v>111793.60000000001</v>
      </c>
      <c r="L53" s="31">
        <f t="shared" ref="L53:P54" si="19">L54</f>
        <v>0</v>
      </c>
      <c r="M53" s="31">
        <f t="shared" si="19"/>
        <v>16223.6</v>
      </c>
      <c r="N53" s="31">
        <f t="shared" si="19"/>
        <v>0</v>
      </c>
      <c r="O53" s="31">
        <f t="shared" si="19"/>
        <v>16223.6</v>
      </c>
      <c r="P53" s="31">
        <f t="shared" si="19"/>
        <v>0</v>
      </c>
    </row>
    <row r="54" spans="1:16" ht="30" x14ac:dyDescent="0.25">
      <c r="A54" s="15" t="s">
        <v>1</v>
      </c>
      <c r="B54" s="63" t="s">
        <v>39</v>
      </c>
      <c r="C54" s="33" t="s">
        <v>32</v>
      </c>
      <c r="D54" s="80">
        <v>4</v>
      </c>
      <c r="E54" s="34" t="s">
        <v>0</v>
      </c>
      <c r="F54" s="34" t="s">
        <v>23</v>
      </c>
      <c r="G54" s="35" t="s">
        <v>4</v>
      </c>
      <c r="H54" s="36">
        <v>2</v>
      </c>
      <c r="I54" s="80">
        <v>0</v>
      </c>
      <c r="J54" s="11">
        <v>0</v>
      </c>
      <c r="K54" s="31">
        <f>K55</f>
        <v>111793.60000000001</v>
      </c>
      <c r="L54" s="31">
        <f t="shared" si="19"/>
        <v>0</v>
      </c>
      <c r="M54" s="31">
        <f t="shared" si="19"/>
        <v>16223.6</v>
      </c>
      <c r="N54" s="31">
        <f t="shared" si="19"/>
        <v>0</v>
      </c>
      <c r="O54" s="31">
        <f t="shared" si="19"/>
        <v>16223.6</v>
      </c>
      <c r="P54" s="31">
        <f t="shared" si="19"/>
        <v>0</v>
      </c>
    </row>
    <row r="55" spans="1:16" ht="30" x14ac:dyDescent="0.25">
      <c r="A55" s="15" t="s">
        <v>1</v>
      </c>
      <c r="B55" s="63" t="s">
        <v>19</v>
      </c>
      <c r="C55" s="33" t="s">
        <v>32</v>
      </c>
      <c r="D55" s="80">
        <v>4</v>
      </c>
      <c r="E55" s="34" t="s">
        <v>0</v>
      </c>
      <c r="F55" s="34" t="s">
        <v>23</v>
      </c>
      <c r="G55" s="35" t="s">
        <v>4</v>
      </c>
      <c r="H55" s="36">
        <v>2</v>
      </c>
      <c r="I55" s="80">
        <v>4</v>
      </c>
      <c r="J55" s="13">
        <v>0</v>
      </c>
      <c r="K55" s="31">
        <v>111793.60000000001</v>
      </c>
      <c r="L55" s="31">
        <v>0</v>
      </c>
      <c r="M55" s="31">
        <v>16223.6</v>
      </c>
      <c r="N55" s="31">
        <v>0</v>
      </c>
      <c r="O55" s="32">
        <v>16223.6</v>
      </c>
      <c r="P55" s="30">
        <v>0</v>
      </c>
    </row>
    <row r="56" spans="1:16" ht="30" x14ac:dyDescent="0.25">
      <c r="A56" s="15" t="s">
        <v>1</v>
      </c>
      <c r="B56" s="65" t="s">
        <v>36</v>
      </c>
      <c r="C56" s="44" t="s">
        <v>32</v>
      </c>
      <c r="D56" s="17">
        <v>4</v>
      </c>
      <c r="E56" s="45" t="s">
        <v>35</v>
      </c>
      <c r="F56" s="45" t="s">
        <v>13</v>
      </c>
      <c r="G56" s="46" t="s">
        <v>4</v>
      </c>
      <c r="H56" s="42" t="s">
        <v>1</v>
      </c>
      <c r="I56" s="17" t="s">
        <v>1</v>
      </c>
      <c r="J56" s="18" t="s">
        <v>1</v>
      </c>
      <c r="K56" s="31">
        <f>K57+K60+K65</f>
        <v>73997</v>
      </c>
      <c r="L56" s="31">
        <f t="shared" ref="L56:P56" si="20">L57+L60+L65</f>
        <v>73997</v>
      </c>
      <c r="M56" s="31">
        <f t="shared" si="20"/>
        <v>0</v>
      </c>
      <c r="N56" s="31">
        <f t="shared" si="20"/>
        <v>0</v>
      </c>
      <c r="O56" s="31">
        <f t="shared" si="20"/>
        <v>0</v>
      </c>
      <c r="P56" s="31">
        <f t="shared" si="20"/>
        <v>0</v>
      </c>
    </row>
    <row r="57" spans="1:16" s="19" customFormat="1" ht="45" x14ac:dyDescent="0.25">
      <c r="A57" s="15" t="s">
        <v>1</v>
      </c>
      <c r="B57" s="66" t="s">
        <v>56</v>
      </c>
      <c r="C57" s="44" t="s">
        <v>32</v>
      </c>
      <c r="D57" s="17">
        <v>4</v>
      </c>
      <c r="E57" s="45" t="s">
        <v>35</v>
      </c>
      <c r="F57" s="45" t="s">
        <v>53</v>
      </c>
      <c r="G57" s="46" t="s">
        <v>4</v>
      </c>
      <c r="H57" s="42"/>
      <c r="I57" s="17"/>
      <c r="J57" s="20"/>
      <c r="K57" s="31">
        <f>K58</f>
        <v>3000</v>
      </c>
      <c r="L57" s="31">
        <f t="shared" ref="L57:P58" si="21">L58</f>
        <v>3000</v>
      </c>
      <c r="M57" s="31">
        <f t="shared" si="21"/>
        <v>0</v>
      </c>
      <c r="N57" s="31">
        <f t="shared" si="21"/>
        <v>0</v>
      </c>
      <c r="O57" s="31">
        <f t="shared" si="21"/>
        <v>0</v>
      </c>
      <c r="P57" s="31">
        <f t="shared" si="21"/>
        <v>0</v>
      </c>
    </row>
    <row r="58" spans="1:16" s="19" customFormat="1" ht="30" x14ac:dyDescent="0.25">
      <c r="A58" s="15" t="s">
        <v>1</v>
      </c>
      <c r="B58" s="66" t="s">
        <v>38</v>
      </c>
      <c r="C58" s="44" t="s">
        <v>32</v>
      </c>
      <c r="D58" s="17">
        <v>4</v>
      </c>
      <c r="E58" s="45" t="s">
        <v>35</v>
      </c>
      <c r="F58" s="45" t="s">
        <v>53</v>
      </c>
      <c r="G58" s="46" t="s">
        <v>4</v>
      </c>
      <c r="H58" s="42">
        <v>2</v>
      </c>
      <c r="I58" s="17">
        <v>0</v>
      </c>
      <c r="J58" s="18">
        <v>0</v>
      </c>
      <c r="K58" s="31">
        <f>K59</f>
        <v>3000</v>
      </c>
      <c r="L58" s="31">
        <f t="shared" si="21"/>
        <v>3000</v>
      </c>
      <c r="M58" s="31">
        <f t="shared" si="21"/>
        <v>0</v>
      </c>
      <c r="N58" s="31">
        <f t="shared" si="21"/>
        <v>0</v>
      </c>
      <c r="O58" s="31">
        <f t="shared" si="21"/>
        <v>0</v>
      </c>
      <c r="P58" s="31">
        <f t="shared" si="21"/>
        <v>0</v>
      </c>
    </row>
    <row r="59" spans="1:16" s="19" customFormat="1" ht="30" x14ac:dyDescent="0.25">
      <c r="A59" s="15" t="s">
        <v>1</v>
      </c>
      <c r="B59" s="66" t="s">
        <v>19</v>
      </c>
      <c r="C59" s="44" t="s">
        <v>32</v>
      </c>
      <c r="D59" s="17">
        <v>4</v>
      </c>
      <c r="E59" s="45" t="s">
        <v>35</v>
      </c>
      <c r="F59" s="45" t="s">
        <v>53</v>
      </c>
      <c r="G59" s="46" t="s">
        <v>4</v>
      </c>
      <c r="H59" s="43">
        <v>2</v>
      </c>
      <c r="I59" s="21">
        <v>4</v>
      </c>
      <c r="J59" s="22">
        <v>0</v>
      </c>
      <c r="K59" s="31">
        <v>3000</v>
      </c>
      <c r="L59" s="31">
        <v>3000</v>
      </c>
      <c r="M59" s="31">
        <v>0</v>
      </c>
      <c r="N59" s="31">
        <v>0</v>
      </c>
      <c r="O59" s="32">
        <v>0</v>
      </c>
      <c r="P59" s="32">
        <v>0</v>
      </c>
    </row>
    <row r="60" spans="1:16" s="19" customFormat="1" ht="45" x14ac:dyDescent="0.25">
      <c r="A60" s="15" t="s">
        <v>1</v>
      </c>
      <c r="B60" s="66" t="s">
        <v>57</v>
      </c>
      <c r="C60" s="44" t="s">
        <v>32</v>
      </c>
      <c r="D60" s="17">
        <v>4</v>
      </c>
      <c r="E60" s="45" t="s">
        <v>35</v>
      </c>
      <c r="F60" s="45" t="s">
        <v>51</v>
      </c>
      <c r="G60" s="46" t="s">
        <v>4</v>
      </c>
      <c r="H60" s="42"/>
      <c r="I60" s="17"/>
      <c r="J60" s="20"/>
      <c r="K60" s="31">
        <f>K61+K63</f>
        <v>62108</v>
      </c>
      <c r="L60" s="31">
        <f t="shared" ref="L60:P60" si="22">L61+L63</f>
        <v>62108</v>
      </c>
      <c r="M60" s="31">
        <f t="shared" si="22"/>
        <v>0</v>
      </c>
      <c r="N60" s="31">
        <f t="shared" si="22"/>
        <v>0</v>
      </c>
      <c r="O60" s="31">
        <f t="shared" si="22"/>
        <v>0</v>
      </c>
      <c r="P60" s="31">
        <f t="shared" si="22"/>
        <v>0</v>
      </c>
    </row>
    <row r="61" spans="1:16" s="19" customFormat="1" ht="30" x14ac:dyDescent="0.25">
      <c r="A61" s="15" t="s">
        <v>1</v>
      </c>
      <c r="B61" s="66" t="s">
        <v>38</v>
      </c>
      <c r="C61" s="44" t="s">
        <v>32</v>
      </c>
      <c r="D61" s="17">
        <v>4</v>
      </c>
      <c r="E61" s="45" t="s">
        <v>35</v>
      </c>
      <c r="F61" s="45" t="s">
        <v>51</v>
      </c>
      <c r="G61" s="46" t="s">
        <v>4</v>
      </c>
      <c r="H61" s="42">
        <v>2</v>
      </c>
      <c r="I61" s="17">
        <v>0</v>
      </c>
      <c r="J61" s="18">
        <v>0</v>
      </c>
      <c r="K61" s="31">
        <f>K62</f>
        <v>46108</v>
      </c>
      <c r="L61" s="31">
        <f t="shared" ref="L61:P61" si="23">L62</f>
        <v>46108</v>
      </c>
      <c r="M61" s="31">
        <f t="shared" si="23"/>
        <v>0</v>
      </c>
      <c r="N61" s="31">
        <f t="shared" si="23"/>
        <v>0</v>
      </c>
      <c r="O61" s="31">
        <f t="shared" si="23"/>
        <v>0</v>
      </c>
      <c r="P61" s="31">
        <f t="shared" si="23"/>
        <v>0</v>
      </c>
    </row>
    <row r="62" spans="1:16" s="19" customFormat="1" ht="30" x14ac:dyDescent="0.25">
      <c r="A62" s="83" t="s">
        <v>1</v>
      </c>
      <c r="B62" s="66" t="s">
        <v>19</v>
      </c>
      <c r="C62" s="44" t="s">
        <v>32</v>
      </c>
      <c r="D62" s="17">
        <v>4</v>
      </c>
      <c r="E62" s="45" t="s">
        <v>35</v>
      </c>
      <c r="F62" s="45" t="s">
        <v>51</v>
      </c>
      <c r="G62" s="46" t="s">
        <v>4</v>
      </c>
      <c r="H62" s="43">
        <v>2</v>
      </c>
      <c r="I62" s="21">
        <v>4</v>
      </c>
      <c r="J62" s="22">
        <v>0</v>
      </c>
      <c r="K62" s="31">
        <v>46108</v>
      </c>
      <c r="L62" s="31">
        <v>46108</v>
      </c>
      <c r="M62" s="31">
        <v>0</v>
      </c>
      <c r="N62" s="31">
        <v>0</v>
      </c>
      <c r="O62" s="32">
        <v>0</v>
      </c>
      <c r="P62" s="32">
        <v>0</v>
      </c>
    </row>
    <row r="63" spans="1:16" s="19" customFormat="1" x14ac:dyDescent="0.25">
      <c r="A63" s="83" t="s">
        <v>1</v>
      </c>
      <c r="B63" s="67" t="s">
        <v>33</v>
      </c>
      <c r="C63" s="47" t="s">
        <v>32</v>
      </c>
      <c r="D63" s="10">
        <v>4</v>
      </c>
      <c r="E63" s="48" t="s">
        <v>35</v>
      </c>
      <c r="F63" s="48" t="s">
        <v>51</v>
      </c>
      <c r="G63" s="49" t="s">
        <v>4</v>
      </c>
      <c r="H63" s="36">
        <v>8</v>
      </c>
      <c r="I63" s="10">
        <v>0</v>
      </c>
      <c r="J63" s="13">
        <v>0</v>
      </c>
      <c r="K63" s="31">
        <f>K64</f>
        <v>16000</v>
      </c>
      <c r="L63" s="31">
        <f t="shared" ref="L63:P63" si="24">L64</f>
        <v>16000</v>
      </c>
      <c r="M63" s="31">
        <f t="shared" si="24"/>
        <v>0</v>
      </c>
      <c r="N63" s="31">
        <f t="shared" si="24"/>
        <v>0</v>
      </c>
      <c r="O63" s="31">
        <f t="shared" si="24"/>
        <v>0</v>
      </c>
      <c r="P63" s="31">
        <f t="shared" si="24"/>
        <v>0</v>
      </c>
    </row>
    <row r="64" spans="1:16" x14ac:dyDescent="0.25">
      <c r="A64" s="83" t="s">
        <v>1</v>
      </c>
      <c r="B64" s="67" t="s">
        <v>25</v>
      </c>
      <c r="C64" s="47" t="s">
        <v>32</v>
      </c>
      <c r="D64" s="28">
        <v>4</v>
      </c>
      <c r="E64" s="48" t="s">
        <v>35</v>
      </c>
      <c r="F64" s="48" t="s">
        <v>51</v>
      </c>
      <c r="G64" s="49" t="s">
        <v>4</v>
      </c>
      <c r="H64" s="58">
        <v>8</v>
      </c>
      <c r="I64" s="40">
        <v>5</v>
      </c>
      <c r="J64" s="59">
        <v>0</v>
      </c>
      <c r="K64" s="31">
        <v>16000</v>
      </c>
      <c r="L64" s="31">
        <v>16000</v>
      </c>
      <c r="M64" s="31">
        <v>0</v>
      </c>
      <c r="N64" s="31">
        <v>0</v>
      </c>
      <c r="O64" s="32">
        <v>0</v>
      </c>
      <c r="P64" s="30">
        <v>0</v>
      </c>
    </row>
    <row r="65" spans="1:16" ht="60" x14ac:dyDescent="0.25">
      <c r="A65" s="83" t="s">
        <v>1</v>
      </c>
      <c r="B65" s="66" t="s">
        <v>58</v>
      </c>
      <c r="C65" s="44" t="s">
        <v>32</v>
      </c>
      <c r="D65" s="17">
        <v>4</v>
      </c>
      <c r="E65" s="45" t="s">
        <v>35</v>
      </c>
      <c r="F65" s="45" t="s">
        <v>52</v>
      </c>
      <c r="G65" s="46" t="s">
        <v>4</v>
      </c>
      <c r="H65" s="42"/>
      <c r="I65" s="17"/>
      <c r="J65" s="20"/>
      <c r="K65" s="31">
        <f>K66</f>
        <v>8889</v>
      </c>
      <c r="L65" s="31">
        <f t="shared" ref="L65:P66" si="25">L66</f>
        <v>8889</v>
      </c>
      <c r="M65" s="31">
        <f t="shared" si="25"/>
        <v>0</v>
      </c>
      <c r="N65" s="31">
        <f t="shared" si="25"/>
        <v>0</v>
      </c>
      <c r="O65" s="31">
        <f t="shared" si="25"/>
        <v>0</v>
      </c>
      <c r="P65" s="31">
        <f t="shared" si="25"/>
        <v>0</v>
      </c>
    </row>
    <row r="66" spans="1:16" s="19" customFormat="1" ht="30" x14ac:dyDescent="0.25">
      <c r="A66" s="83" t="s">
        <v>1</v>
      </c>
      <c r="B66" s="66" t="s">
        <v>38</v>
      </c>
      <c r="C66" s="44" t="s">
        <v>32</v>
      </c>
      <c r="D66" s="17">
        <v>4</v>
      </c>
      <c r="E66" s="45" t="s">
        <v>35</v>
      </c>
      <c r="F66" s="45" t="s">
        <v>52</v>
      </c>
      <c r="G66" s="46" t="s">
        <v>4</v>
      </c>
      <c r="H66" s="86">
        <v>2</v>
      </c>
      <c r="I66" s="17">
        <v>0</v>
      </c>
      <c r="J66" s="18">
        <v>0</v>
      </c>
      <c r="K66" s="31">
        <f>K67</f>
        <v>8889</v>
      </c>
      <c r="L66" s="31">
        <f t="shared" si="25"/>
        <v>8889</v>
      </c>
      <c r="M66" s="31">
        <f t="shared" si="25"/>
        <v>0</v>
      </c>
      <c r="N66" s="31">
        <f t="shared" si="25"/>
        <v>0</v>
      </c>
      <c r="O66" s="31">
        <f t="shared" si="25"/>
        <v>0</v>
      </c>
      <c r="P66" s="31">
        <f t="shared" si="25"/>
        <v>0</v>
      </c>
    </row>
    <row r="67" spans="1:16" s="19" customFormat="1" ht="30" x14ac:dyDescent="0.25">
      <c r="A67" s="83" t="s">
        <v>1</v>
      </c>
      <c r="B67" s="66" t="s">
        <v>19</v>
      </c>
      <c r="C67" s="44" t="s">
        <v>32</v>
      </c>
      <c r="D67" s="17">
        <v>4</v>
      </c>
      <c r="E67" s="45" t="s">
        <v>35</v>
      </c>
      <c r="F67" s="45" t="s">
        <v>52</v>
      </c>
      <c r="G67" s="45" t="s">
        <v>4</v>
      </c>
      <c r="H67" s="86">
        <v>2</v>
      </c>
      <c r="I67" s="17">
        <v>4</v>
      </c>
      <c r="J67" s="18">
        <v>0</v>
      </c>
      <c r="K67" s="85">
        <v>8889</v>
      </c>
      <c r="L67" s="31">
        <v>8889</v>
      </c>
      <c r="M67" s="31">
        <v>0</v>
      </c>
      <c r="N67" s="31">
        <v>0</v>
      </c>
      <c r="O67" s="32">
        <v>0</v>
      </c>
      <c r="P67" s="32">
        <v>0</v>
      </c>
    </row>
    <row r="68" spans="1:16" s="19" customFormat="1" ht="75" x14ac:dyDescent="0.25">
      <c r="A68" s="83" t="s">
        <v>1</v>
      </c>
      <c r="B68" s="62" t="s">
        <v>46</v>
      </c>
      <c r="C68" s="33" t="s">
        <v>32</v>
      </c>
      <c r="D68" s="87">
        <v>6</v>
      </c>
      <c r="E68" s="34" t="s">
        <v>3</v>
      </c>
      <c r="F68" s="34" t="s">
        <v>13</v>
      </c>
      <c r="G68" s="35" t="s">
        <v>4</v>
      </c>
      <c r="H68" s="9"/>
      <c r="I68" s="87"/>
      <c r="J68" s="11"/>
      <c r="K68" s="31">
        <f>K69</f>
        <v>131396.85999999999</v>
      </c>
      <c r="L68" s="31">
        <f t="shared" ref="L68:P68" si="26">L69</f>
        <v>0</v>
      </c>
      <c r="M68" s="31">
        <f t="shared" si="26"/>
        <v>121396.86</v>
      </c>
      <c r="N68" s="31">
        <f t="shared" si="26"/>
        <v>0</v>
      </c>
      <c r="O68" s="31">
        <f t="shared" si="26"/>
        <v>121396.86</v>
      </c>
      <c r="P68" s="31">
        <f t="shared" si="26"/>
        <v>0</v>
      </c>
    </row>
    <row r="69" spans="1:16" x14ac:dyDescent="0.25">
      <c r="A69" s="15" t="s">
        <v>1</v>
      </c>
      <c r="B69" s="63" t="s">
        <v>44</v>
      </c>
      <c r="C69" s="33" t="s">
        <v>32</v>
      </c>
      <c r="D69" s="10">
        <v>6</v>
      </c>
      <c r="E69" s="34" t="s">
        <v>0</v>
      </c>
      <c r="F69" s="34" t="s">
        <v>13</v>
      </c>
      <c r="G69" s="35" t="s">
        <v>4</v>
      </c>
      <c r="H69" s="36"/>
      <c r="I69" s="10"/>
      <c r="J69" s="13"/>
      <c r="K69" s="31">
        <f>K70</f>
        <v>131396.85999999999</v>
      </c>
      <c r="L69" s="31">
        <f>L70</f>
        <v>0</v>
      </c>
      <c r="M69" s="31">
        <f>M70</f>
        <v>121396.86</v>
      </c>
      <c r="N69" s="31">
        <f>N70</f>
        <v>0</v>
      </c>
      <c r="O69" s="31">
        <f>O70</f>
        <v>121396.86</v>
      </c>
      <c r="P69" s="31">
        <f>P70</f>
        <v>0</v>
      </c>
    </row>
    <row r="70" spans="1:16" x14ac:dyDescent="0.25">
      <c r="A70" s="15" t="s">
        <v>1</v>
      </c>
      <c r="B70" s="63" t="s">
        <v>16</v>
      </c>
      <c r="C70" s="12">
        <v>18</v>
      </c>
      <c r="D70" s="10">
        <v>6</v>
      </c>
      <c r="E70" s="34" t="s">
        <v>0</v>
      </c>
      <c r="F70" s="34" t="s">
        <v>23</v>
      </c>
      <c r="G70" s="35" t="s">
        <v>4</v>
      </c>
      <c r="H70" s="23" t="s">
        <v>1</v>
      </c>
      <c r="I70" s="5" t="s">
        <v>1</v>
      </c>
      <c r="J70" s="14" t="s">
        <v>1</v>
      </c>
      <c r="K70" s="31">
        <f>K71+K73</f>
        <v>131396.85999999999</v>
      </c>
      <c r="L70" s="31">
        <f t="shared" ref="L70:P70" si="27">L71+L73</f>
        <v>0</v>
      </c>
      <c r="M70" s="31">
        <f t="shared" si="27"/>
        <v>121396.86</v>
      </c>
      <c r="N70" s="31">
        <f t="shared" si="27"/>
        <v>0</v>
      </c>
      <c r="O70" s="31">
        <f t="shared" si="27"/>
        <v>121396.86</v>
      </c>
      <c r="P70" s="31">
        <f t="shared" si="27"/>
        <v>0</v>
      </c>
    </row>
    <row r="71" spans="1:16" ht="30" x14ac:dyDescent="0.25">
      <c r="A71" s="83" t="s">
        <v>1</v>
      </c>
      <c r="B71" s="63" t="s">
        <v>38</v>
      </c>
      <c r="C71" s="33" t="s">
        <v>32</v>
      </c>
      <c r="D71" s="10">
        <v>6</v>
      </c>
      <c r="E71" s="34" t="s">
        <v>0</v>
      </c>
      <c r="F71" s="34" t="s">
        <v>23</v>
      </c>
      <c r="G71" s="35" t="s">
        <v>4</v>
      </c>
      <c r="H71" s="36">
        <v>2</v>
      </c>
      <c r="I71" s="10">
        <v>0</v>
      </c>
      <c r="J71" s="13">
        <v>0</v>
      </c>
      <c r="K71" s="31">
        <f>K72</f>
        <v>126896.86</v>
      </c>
      <c r="L71" s="31">
        <f t="shared" ref="L71:P71" si="28">L72</f>
        <v>0</v>
      </c>
      <c r="M71" s="31">
        <f t="shared" si="28"/>
        <v>116896.86</v>
      </c>
      <c r="N71" s="31">
        <f t="shared" si="28"/>
        <v>0</v>
      </c>
      <c r="O71" s="31">
        <f t="shared" si="28"/>
        <v>116896.86</v>
      </c>
      <c r="P71" s="31">
        <f t="shared" si="28"/>
        <v>0</v>
      </c>
    </row>
    <row r="72" spans="1:16" ht="30" x14ac:dyDescent="0.25">
      <c r="A72" s="83" t="s">
        <v>1</v>
      </c>
      <c r="B72" s="63" t="s">
        <v>19</v>
      </c>
      <c r="C72" s="33" t="s">
        <v>32</v>
      </c>
      <c r="D72" s="10">
        <v>6</v>
      </c>
      <c r="E72" s="34" t="s">
        <v>0</v>
      </c>
      <c r="F72" s="34" t="s">
        <v>23</v>
      </c>
      <c r="G72" s="35" t="s">
        <v>4</v>
      </c>
      <c r="H72" s="36">
        <v>2</v>
      </c>
      <c r="I72" s="10">
        <v>4</v>
      </c>
      <c r="J72" s="13">
        <v>0</v>
      </c>
      <c r="K72" s="31">
        <v>126896.86</v>
      </c>
      <c r="L72" s="31">
        <v>0</v>
      </c>
      <c r="M72" s="31">
        <v>116896.86</v>
      </c>
      <c r="N72" s="31">
        <v>0</v>
      </c>
      <c r="O72" s="32">
        <v>116896.86</v>
      </c>
      <c r="P72" s="30">
        <v>0</v>
      </c>
    </row>
    <row r="73" spans="1:16" x14ac:dyDescent="0.25">
      <c r="A73" s="83" t="s">
        <v>1</v>
      </c>
      <c r="B73" s="67" t="s">
        <v>33</v>
      </c>
      <c r="C73" s="47" t="s">
        <v>32</v>
      </c>
      <c r="D73" s="78">
        <v>6</v>
      </c>
      <c r="E73" s="48" t="s">
        <v>0</v>
      </c>
      <c r="F73" s="48" t="s">
        <v>23</v>
      </c>
      <c r="G73" s="49" t="s">
        <v>4</v>
      </c>
      <c r="H73" s="36">
        <v>8</v>
      </c>
      <c r="I73" s="78">
        <v>0</v>
      </c>
      <c r="J73" s="13">
        <v>0</v>
      </c>
      <c r="K73" s="31">
        <f>K74</f>
        <v>4500</v>
      </c>
      <c r="L73" s="31">
        <f t="shared" ref="L73:P73" si="29">L74</f>
        <v>0</v>
      </c>
      <c r="M73" s="31">
        <f t="shared" si="29"/>
        <v>4500</v>
      </c>
      <c r="N73" s="31">
        <f t="shared" si="29"/>
        <v>0</v>
      </c>
      <c r="O73" s="31">
        <f t="shared" si="29"/>
        <v>4500</v>
      </c>
      <c r="P73" s="31">
        <f t="shared" si="29"/>
        <v>0</v>
      </c>
    </row>
    <row r="74" spans="1:16" x14ac:dyDescent="0.25">
      <c r="A74" s="15" t="s">
        <v>1</v>
      </c>
      <c r="B74" s="67" t="s">
        <v>25</v>
      </c>
      <c r="C74" s="47" t="s">
        <v>32</v>
      </c>
      <c r="D74" s="78">
        <v>6</v>
      </c>
      <c r="E74" s="48" t="s">
        <v>0</v>
      </c>
      <c r="F74" s="48" t="s">
        <v>23</v>
      </c>
      <c r="G74" s="49" t="s">
        <v>4</v>
      </c>
      <c r="H74" s="58">
        <v>8</v>
      </c>
      <c r="I74" s="40">
        <v>5</v>
      </c>
      <c r="J74" s="59">
        <v>0</v>
      </c>
      <c r="K74" s="31">
        <v>4500</v>
      </c>
      <c r="L74" s="31">
        <v>0</v>
      </c>
      <c r="M74" s="31">
        <v>4500</v>
      </c>
      <c r="N74" s="31">
        <v>0</v>
      </c>
      <c r="O74" s="32">
        <v>4500</v>
      </c>
      <c r="P74" s="30">
        <v>0</v>
      </c>
    </row>
    <row r="75" spans="1:16" ht="90" x14ac:dyDescent="0.25">
      <c r="A75" s="15" t="s">
        <v>1</v>
      </c>
      <c r="B75" s="65" t="s">
        <v>47</v>
      </c>
      <c r="C75" s="33" t="s">
        <v>32</v>
      </c>
      <c r="D75" s="10">
        <v>7</v>
      </c>
      <c r="E75" s="34" t="s">
        <v>3</v>
      </c>
      <c r="F75" s="34" t="s">
        <v>13</v>
      </c>
      <c r="G75" s="35" t="s">
        <v>4</v>
      </c>
      <c r="H75" s="24"/>
      <c r="I75" s="7"/>
      <c r="J75" s="8"/>
      <c r="K75" s="31">
        <f>K76</f>
        <v>895100</v>
      </c>
      <c r="L75" s="31">
        <f t="shared" ref="L75:P78" si="30">L76</f>
        <v>0</v>
      </c>
      <c r="M75" s="31">
        <f t="shared" si="30"/>
        <v>866400</v>
      </c>
      <c r="N75" s="31">
        <f t="shared" si="30"/>
        <v>0</v>
      </c>
      <c r="O75" s="31">
        <f t="shared" si="30"/>
        <v>1107100</v>
      </c>
      <c r="P75" s="31">
        <f t="shared" si="30"/>
        <v>0</v>
      </c>
    </row>
    <row r="76" spans="1:16" x14ac:dyDescent="0.25">
      <c r="A76" s="15"/>
      <c r="B76" s="41" t="s">
        <v>26</v>
      </c>
      <c r="C76" s="33" t="s">
        <v>32</v>
      </c>
      <c r="D76" s="61">
        <v>7</v>
      </c>
      <c r="E76" s="34" t="s">
        <v>0</v>
      </c>
      <c r="F76" s="34" t="s">
        <v>13</v>
      </c>
      <c r="G76" s="35" t="s">
        <v>4</v>
      </c>
      <c r="H76" s="36"/>
      <c r="I76" s="61"/>
      <c r="J76" s="13"/>
      <c r="K76" s="31">
        <f>K77</f>
        <v>895100</v>
      </c>
      <c r="L76" s="31">
        <f t="shared" si="30"/>
        <v>0</v>
      </c>
      <c r="M76" s="31">
        <f t="shared" si="30"/>
        <v>866400</v>
      </c>
      <c r="N76" s="31">
        <f t="shared" si="30"/>
        <v>0</v>
      </c>
      <c r="O76" s="31">
        <f t="shared" si="30"/>
        <v>1107100</v>
      </c>
      <c r="P76" s="31">
        <f t="shared" si="30"/>
        <v>0</v>
      </c>
    </row>
    <row r="77" spans="1:16" ht="30" x14ac:dyDescent="0.25">
      <c r="A77" s="15"/>
      <c r="B77" s="41" t="s">
        <v>76</v>
      </c>
      <c r="C77" s="60">
        <v>18</v>
      </c>
      <c r="D77" s="61">
        <v>7</v>
      </c>
      <c r="E77" s="34" t="s">
        <v>0</v>
      </c>
      <c r="F77" s="34" t="s">
        <v>75</v>
      </c>
      <c r="G77" s="35" t="s">
        <v>5</v>
      </c>
      <c r="H77" s="36" t="s">
        <v>1</v>
      </c>
      <c r="I77" s="61" t="s">
        <v>1</v>
      </c>
      <c r="J77" s="13" t="s">
        <v>1</v>
      </c>
      <c r="K77" s="31">
        <f>K78</f>
        <v>895100</v>
      </c>
      <c r="L77" s="31">
        <f t="shared" si="30"/>
        <v>0</v>
      </c>
      <c r="M77" s="31">
        <f t="shared" si="30"/>
        <v>866400</v>
      </c>
      <c r="N77" s="31">
        <f t="shared" si="30"/>
        <v>0</v>
      </c>
      <c r="O77" s="31">
        <f t="shared" si="30"/>
        <v>1107100</v>
      </c>
      <c r="P77" s="31">
        <f t="shared" si="30"/>
        <v>0</v>
      </c>
    </row>
    <row r="78" spans="1:16" ht="30" x14ac:dyDescent="0.25">
      <c r="A78" s="15"/>
      <c r="B78" s="41" t="s">
        <v>38</v>
      </c>
      <c r="C78" s="90">
        <v>18</v>
      </c>
      <c r="D78" s="91">
        <v>7</v>
      </c>
      <c r="E78" s="34" t="s">
        <v>0</v>
      </c>
      <c r="F78" s="34" t="s">
        <v>75</v>
      </c>
      <c r="G78" s="35" t="s">
        <v>5</v>
      </c>
      <c r="H78" s="36">
        <v>2</v>
      </c>
      <c r="I78" s="10">
        <v>0</v>
      </c>
      <c r="J78" s="13">
        <v>0</v>
      </c>
      <c r="K78" s="29">
        <f>K79</f>
        <v>895100</v>
      </c>
      <c r="L78" s="29">
        <f t="shared" si="30"/>
        <v>0</v>
      </c>
      <c r="M78" s="29">
        <f t="shared" si="30"/>
        <v>866400</v>
      </c>
      <c r="N78" s="29">
        <f t="shared" si="30"/>
        <v>0</v>
      </c>
      <c r="O78" s="29">
        <f t="shared" si="30"/>
        <v>1107100</v>
      </c>
      <c r="P78" s="29">
        <f t="shared" si="30"/>
        <v>0</v>
      </c>
    </row>
    <row r="79" spans="1:16" ht="30" x14ac:dyDescent="0.25">
      <c r="A79" s="15" t="s">
        <v>1</v>
      </c>
      <c r="B79" s="41" t="s">
        <v>19</v>
      </c>
      <c r="C79" s="90">
        <v>18</v>
      </c>
      <c r="D79" s="91">
        <v>7</v>
      </c>
      <c r="E79" s="34" t="s">
        <v>0</v>
      </c>
      <c r="F79" s="34" t="s">
        <v>75</v>
      </c>
      <c r="G79" s="35" t="s">
        <v>5</v>
      </c>
      <c r="H79" s="36">
        <v>2</v>
      </c>
      <c r="I79" s="10">
        <v>4</v>
      </c>
      <c r="J79" s="13">
        <v>0</v>
      </c>
      <c r="K79" s="31">
        <v>895100</v>
      </c>
      <c r="L79" s="31">
        <v>0</v>
      </c>
      <c r="M79" s="31">
        <v>866400</v>
      </c>
      <c r="N79" s="31">
        <v>0</v>
      </c>
      <c r="O79" s="32">
        <v>1107100</v>
      </c>
      <c r="P79" s="32">
        <v>0</v>
      </c>
    </row>
    <row r="80" spans="1:16" ht="20.25" customHeight="1" x14ac:dyDescent="0.25">
      <c r="A80" s="15" t="s">
        <v>1</v>
      </c>
      <c r="B80" s="65" t="s">
        <v>20</v>
      </c>
      <c r="C80" s="9"/>
      <c r="D80" s="10"/>
      <c r="E80" s="10"/>
      <c r="F80" s="10"/>
      <c r="G80" s="11"/>
      <c r="H80" s="36"/>
      <c r="I80" s="10"/>
      <c r="J80" s="13"/>
      <c r="K80" s="31">
        <f>K18</f>
        <v>3036391.6900000004</v>
      </c>
      <c r="L80" s="31">
        <f>L18</f>
        <v>128184</v>
      </c>
      <c r="M80" s="31">
        <f>M18</f>
        <v>2626132.44</v>
      </c>
      <c r="N80" s="31">
        <f>N18</f>
        <v>54016</v>
      </c>
      <c r="O80" s="31">
        <f>O18</f>
        <v>2795848.95</v>
      </c>
      <c r="P80" s="31">
        <f t="shared" ref="P80" si="31">P18</f>
        <v>56048</v>
      </c>
    </row>
  </sheetData>
  <mergeCells count="18">
    <mergeCell ref="M3:P5"/>
    <mergeCell ref="A7:P7"/>
    <mergeCell ref="A8:P8"/>
    <mergeCell ref="A9:P9"/>
    <mergeCell ref="A10:P10"/>
    <mergeCell ref="C17:G17"/>
    <mergeCell ref="K13:P13"/>
    <mergeCell ref="K14:L14"/>
    <mergeCell ref="M14:N14"/>
    <mergeCell ref="O14:P14"/>
    <mergeCell ref="A11:P11"/>
    <mergeCell ref="A13:A15"/>
    <mergeCell ref="B13:B15"/>
    <mergeCell ref="C16:G16"/>
    <mergeCell ref="H16:J16"/>
    <mergeCell ref="H15:J15"/>
    <mergeCell ref="C13:J14"/>
    <mergeCell ref="C15:G15"/>
  </mergeCells>
  <pageMargins left="0.39370078740157483" right="0.39370078740157483" top="0.98425196850393704" bottom="0.39370078740157483" header="0" footer="0"/>
  <pageSetup paperSize="9" scale="81" fitToHeight="5" orientation="landscape" r:id="rId1"/>
  <headerFooter alignWithMargins="0">
    <oddHeader>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lydmila</dc:creator>
  <cp:lastModifiedBy>User</cp:lastModifiedBy>
  <cp:lastPrinted>2022-11-03T10:59:40Z</cp:lastPrinted>
  <dcterms:created xsi:type="dcterms:W3CDTF">2015-09-25T05:11:46Z</dcterms:created>
  <dcterms:modified xsi:type="dcterms:W3CDTF">2025-02-18T10:59:22Z</dcterms:modified>
</cp:coreProperties>
</file>